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7.xml" ContentType="application/vnd.openxmlformats-officedocument.drawing+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charts/chart30.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charts/chart31.xml" ContentType="application/vnd.openxmlformats-officedocument.drawingml.chart+xml"/>
  <Override PartName="/xl/charts/style25.xml" ContentType="application/vnd.ms-office.chartstyle+xml"/>
  <Override PartName="/xl/charts/colors25.xml" ContentType="application/vnd.ms-office.chartcolorstyle+xml"/>
  <Override PartName="/xl/charts/chart32.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K:\0 Jesús\Trabajos Belen\Quitar Totales\"/>
    </mc:Choice>
  </mc:AlternateContent>
  <xr:revisionPtr revIDLastSave="0" documentId="13_ncr:1_{5ED78DEF-4A5A-4684-AA79-E33752288754}" xr6:coauthVersionLast="47" xr6:coauthVersionMax="47" xr10:uidLastSave="{00000000-0000-0000-0000-000000000000}"/>
  <bookViews>
    <workbookView xWindow="-120" yWindow="-120" windowWidth="29040" windowHeight="15840" tabRatio="609" xr2:uid="{00000000-000D-0000-FFFF-FFFF00000000}"/>
  </bookViews>
  <sheets>
    <sheet name="Introducción" sheetId="13" r:id="rId1"/>
    <sheet name="Resumen" sheetId="1" r:id="rId2"/>
    <sheet name="Definiciones y conceptos" sheetId="22" r:id="rId3"/>
    <sheet name="Concursos TSJ pers. jurid. " sheetId="2" r:id="rId4"/>
    <sheet name="Concursos TSJ pers. nat.no emp " sheetId="45" r:id="rId5"/>
    <sheet name="Concursos TSJ pers. nat.empres" sheetId="61" r:id="rId6"/>
    <sheet name="Total concursos TSJ" sheetId="48" r:id="rId7"/>
    <sheet name="Despidos presentados TSJ" sheetId="5" r:id="rId8"/>
    <sheet name="Recl. cantidad TSJ" sheetId="6" r:id="rId9"/>
    <sheet name="Ej. Hipot. presentados TSJ " sheetId="15" r:id="rId10"/>
    <sheet name="Monitorios presentados TSJ  " sheetId="20" r:id="rId11"/>
    <sheet name="Lanzamientos SC recibidos TSJ" sheetId="17" r:id="rId12"/>
    <sheet name="Lanzamientos con Cump ptivo TSJ" sheetId="31" r:id="rId13"/>
    <sheet name="Lanzamientos practic. total TSJ" sheetId="36" r:id="rId14"/>
    <sheet name="Lanzamientos E.hipotecaria TSJ" sheetId="44" r:id="rId15"/>
    <sheet name="Lanzamientos L.A.U  TSJ" sheetId="43" r:id="rId16"/>
    <sheet name="Lanzamientos. Otros TSJ" sheetId="42" r:id="rId17"/>
    <sheet name="Clausulas suelo " sheetId="50" r:id="rId18"/>
    <sheet name="Verb. pos. ocupas" sheetId="47" r:id="rId19"/>
    <sheet name="Provincias" sheetId="49" r:id="rId20"/>
  </sheets>
  <definedNames>
    <definedName name="_xlnm.Print_Area" localSheetId="3">'Concursos TSJ pers. jurid. '!$A$1:$E$46</definedName>
    <definedName name="_xlnm.Print_Area" localSheetId="7">'Despidos presentados TSJ'!$A$1:$M$47</definedName>
    <definedName name="_xlnm.Print_Area" localSheetId="9">'Ej. Hipot. presentados TSJ '!$A$1:$O$46</definedName>
    <definedName name="_xlnm.Print_Area" localSheetId="0">Introducción!$A$1:$K$28</definedName>
    <definedName name="_xlnm.Print_Area" localSheetId="11">'Lanzamientos SC recibidos TSJ'!$A$1:$O$47</definedName>
    <definedName name="_xlnm.Print_Area" localSheetId="10">'Monitorios presentados TSJ  '!$A$1:$O$47</definedName>
    <definedName name="_xlnm.Print_Area" localSheetId="8">'Recl. cantidad TSJ'!$A$1:$M$45</definedName>
    <definedName name="_xlnm.Print_Area" localSheetId="1">Resumen!$A$1:$L$332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7" i="49" l="1"/>
  <c r="J76" i="50" l="1"/>
  <c r="J77" i="50"/>
  <c r="J78" i="50"/>
  <c r="J79" i="50"/>
  <c r="J80" i="50"/>
  <c r="J81" i="50"/>
  <c r="J82" i="50"/>
  <c r="J83" i="50"/>
  <c r="J84" i="50"/>
  <c r="J85" i="50"/>
  <c r="J86" i="50"/>
  <c r="J87" i="50"/>
  <c r="J88" i="50"/>
  <c r="J89" i="50"/>
  <c r="J90" i="50"/>
  <c r="J91" i="50"/>
  <c r="J92" i="50"/>
  <c r="J75" i="50"/>
  <c r="I76" i="50"/>
  <c r="I77" i="50"/>
  <c r="I78" i="50"/>
  <c r="I79" i="50"/>
  <c r="I80" i="50"/>
  <c r="I81" i="50"/>
  <c r="I82" i="50"/>
  <c r="I83" i="50"/>
  <c r="I84" i="50"/>
  <c r="I85" i="50"/>
  <c r="I86" i="50"/>
  <c r="I87" i="50"/>
  <c r="I88" i="50"/>
  <c r="I89" i="50"/>
  <c r="I90" i="50"/>
  <c r="I91" i="50"/>
  <c r="I92" i="50"/>
  <c r="I75" i="50"/>
  <c r="F54" i="50"/>
  <c r="F55" i="50"/>
  <c r="F56" i="50"/>
  <c r="F57" i="50"/>
  <c r="F58" i="50"/>
  <c r="F59" i="50"/>
  <c r="F60" i="50"/>
  <c r="F61" i="50"/>
  <c r="F62" i="50"/>
  <c r="F63" i="50"/>
  <c r="F64" i="50"/>
  <c r="F65" i="50"/>
  <c r="F66" i="50"/>
  <c r="F67" i="50"/>
  <c r="F68" i="50"/>
  <c r="F69" i="50"/>
  <c r="F70" i="50"/>
  <c r="F53" i="50"/>
  <c r="Q48" i="50"/>
  <c r="J57" i="49"/>
  <c r="I57" i="49"/>
  <c r="O57" i="49" l="1"/>
  <c r="F30" i="20"/>
  <c r="F31" i="20"/>
  <c r="F32" i="20"/>
  <c r="F33" i="20"/>
  <c r="F34" i="20"/>
  <c r="F35" i="20"/>
  <c r="F36" i="20"/>
  <c r="F37" i="20"/>
  <c r="F38" i="20"/>
  <c r="F39" i="20"/>
  <c r="F40" i="20"/>
  <c r="F41" i="20"/>
  <c r="F42" i="20"/>
  <c r="F43" i="20"/>
  <c r="F44" i="20"/>
  <c r="F45" i="20"/>
  <c r="F46" i="20"/>
  <c r="F29" i="20"/>
  <c r="J53" i="15"/>
  <c r="J54" i="15"/>
  <c r="J55" i="15"/>
  <c r="J56" i="15"/>
  <c r="J57" i="15"/>
  <c r="J58" i="15"/>
  <c r="J59" i="15"/>
  <c r="J60" i="15"/>
  <c r="J61" i="15"/>
  <c r="J62" i="15"/>
  <c r="J63" i="15"/>
  <c r="J64" i="15"/>
  <c r="J65" i="15"/>
  <c r="J66" i="15"/>
  <c r="J67" i="15"/>
  <c r="J68" i="15"/>
  <c r="J69" i="15"/>
  <c r="J52" i="15"/>
  <c r="F330" i="1"/>
  <c r="E330" i="1"/>
  <c r="D330" i="1"/>
  <c r="C330" i="1"/>
  <c r="H262" i="1"/>
  <c r="F262" i="1"/>
  <c r="D262" i="1"/>
  <c r="G262" i="1"/>
  <c r="E262" i="1"/>
  <c r="C262" i="1"/>
  <c r="F29" i="15"/>
  <c r="F30" i="15"/>
  <c r="F31" i="15"/>
  <c r="F32" i="15"/>
  <c r="F33" i="15"/>
  <c r="F34" i="15"/>
  <c r="F35" i="15"/>
  <c r="F36" i="15"/>
  <c r="F37" i="15"/>
  <c r="F38" i="15"/>
  <c r="F39" i="15"/>
  <c r="F40" i="15"/>
  <c r="F41" i="15"/>
  <c r="F42" i="15"/>
  <c r="F43" i="15"/>
  <c r="F44" i="15"/>
  <c r="F45" i="15"/>
  <c r="F28" i="15"/>
  <c r="H216" i="1"/>
  <c r="G216" i="1"/>
  <c r="F216" i="1"/>
  <c r="D216" i="1"/>
  <c r="C216" i="1"/>
  <c r="J24" i="50"/>
  <c r="N57" i="49" l="1"/>
  <c r="M57" i="49"/>
  <c r="L57" i="49"/>
  <c r="K57" i="49"/>
  <c r="J54" i="20"/>
  <c r="J55" i="20"/>
  <c r="J56" i="20"/>
  <c r="J57" i="20"/>
  <c r="J58" i="20"/>
  <c r="J59" i="20"/>
  <c r="J60" i="20"/>
  <c r="J61" i="20"/>
  <c r="J62" i="20"/>
  <c r="J63" i="20"/>
  <c r="J64" i="20"/>
  <c r="J65" i="20"/>
  <c r="J66" i="20"/>
  <c r="J67" i="20"/>
  <c r="J68" i="20"/>
  <c r="J69" i="20"/>
  <c r="J70" i="20"/>
  <c r="J53" i="20"/>
  <c r="J23" i="20"/>
  <c r="P57" i="49"/>
  <c r="J53" i="47"/>
  <c r="J54" i="47"/>
  <c r="J55" i="47"/>
  <c r="J56" i="47"/>
  <c r="J57" i="47"/>
  <c r="J58" i="47"/>
  <c r="J59" i="47"/>
  <c r="J60" i="47"/>
  <c r="J61" i="47"/>
  <c r="J62" i="47"/>
  <c r="J63" i="47"/>
  <c r="J64" i="47"/>
  <c r="J65" i="47"/>
  <c r="J66" i="47"/>
  <c r="J67" i="47"/>
  <c r="J68" i="47"/>
  <c r="J69" i="47"/>
  <c r="J52" i="47"/>
  <c r="F29" i="47"/>
  <c r="F30" i="47"/>
  <c r="F31" i="47"/>
  <c r="F32" i="47"/>
  <c r="F33" i="47"/>
  <c r="F34" i="47"/>
  <c r="F35" i="47"/>
  <c r="F36" i="47"/>
  <c r="F37" i="47"/>
  <c r="F38" i="47"/>
  <c r="F39" i="47"/>
  <c r="F40" i="47"/>
  <c r="F41" i="47"/>
  <c r="F43" i="47"/>
  <c r="F44" i="47"/>
  <c r="F45" i="47"/>
  <c r="F28" i="47"/>
  <c r="J24" i="47"/>
  <c r="J23" i="15"/>
  <c r="J59" i="42"/>
  <c r="J60" i="42"/>
  <c r="J61" i="42"/>
  <c r="J62" i="42"/>
  <c r="J63" i="42"/>
  <c r="J64" i="42"/>
  <c r="J65" i="42"/>
  <c r="J66" i="42"/>
  <c r="J67" i="42"/>
  <c r="J68" i="42"/>
  <c r="J69" i="42"/>
  <c r="J70" i="42"/>
  <c r="J71" i="42"/>
  <c r="J55" i="42"/>
  <c r="J56" i="42"/>
  <c r="J57" i="42"/>
  <c r="J58" i="42"/>
  <c r="J54" i="42"/>
  <c r="F31" i="42"/>
  <c r="F32" i="42"/>
  <c r="F33" i="42"/>
  <c r="F34" i="42"/>
  <c r="F35" i="42"/>
  <c r="F36" i="42"/>
  <c r="F37" i="42"/>
  <c r="F38" i="42"/>
  <c r="F39" i="42"/>
  <c r="F40" i="42"/>
  <c r="F41" i="42"/>
  <c r="F42" i="42"/>
  <c r="F43" i="42"/>
  <c r="F44" i="42"/>
  <c r="F45" i="42"/>
  <c r="F46" i="42"/>
  <c r="F47" i="42"/>
  <c r="F30" i="42"/>
  <c r="J23" i="42"/>
  <c r="J55" i="43"/>
  <c r="J56" i="43"/>
  <c r="J57" i="43"/>
  <c r="J58" i="43"/>
  <c r="J59" i="43"/>
  <c r="J60" i="43"/>
  <c r="J61" i="43"/>
  <c r="J62" i="43"/>
  <c r="J63" i="43"/>
  <c r="J64" i="43"/>
  <c r="J65" i="43"/>
  <c r="J66" i="43"/>
  <c r="J67" i="43"/>
  <c r="J68" i="43"/>
  <c r="J69" i="43"/>
  <c r="J70" i="43"/>
  <c r="J71" i="43"/>
  <c r="J54" i="43"/>
  <c r="F31" i="43"/>
  <c r="F32" i="43"/>
  <c r="F33" i="43"/>
  <c r="F34" i="43"/>
  <c r="F35" i="43"/>
  <c r="F36" i="43"/>
  <c r="F37" i="43"/>
  <c r="F38" i="43"/>
  <c r="F39" i="43"/>
  <c r="F40" i="43"/>
  <c r="F41" i="43"/>
  <c r="F42" i="43"/>
  <c r="F43" i="43"/>
  <c r="F44" i="43"/>
  <c r="F45" i="43"/>
  <c r="F46" i="43"/>
  <c r="F47" i="43"/>
  <c r="F30" i="43"/>
  <c r="J23" i="43"/>
  <c r="J55" i="44"/>
  <c r="J56" i="44"/>
  <c r="J57" i="44"/>
  <c r="J58" i="44"/>
  <c r="J59" i="44"/>
  <c r="J60" i="44"/>
  <c r="J61" i="44"/>
  <c r="J62" i="44"/>
  <c r="J63" i="44"/>
  <c r="J64" i="44"/>
  <c r="J65" i="44"/>
  <c r="J66" i="44"/>
  <c r="J67" i="44"/>
  <c r="J68" i="44"/>
  <c r="J69" i="44"/>
  <c r="J70" i="44"/>
  <c r="J71" i="44"/>
  <c r="J54" i="44"/>
  <c r="F31" i="44"/>
  <c r="F32" i="44"/>
  <c r="F33" i="44"/>
  <c r="F34" i="44"/>
  <c r="F35" i="44"/>
  <c r="F36" i="44"/>
  <c r="F37" i="44"/>
  <c r="F38" i="44"/>
  <c r="F39" i="44"/>
  <c r="F40" i="44"/>
  <c r="F41" i="44"/>
  <c r="F42" i="44"/>
  <c r="F43" i="44"/>
  <c r="F44" i="44"/>
  <c r="F45" i="44"/>
  <c r="F46" i="44"/>
  <c r="F47" i="44"/>
  <c r="F30" i="44"/>
  <c r="J23" i="44"/>
  <c r="J55" i="36"/>
  <c r="J56" i="36"/>
  <c r="J57" i="36"/>
  <c r="J58" i="36"/>
  <c r="J59" i="36"/>
  <c r="J60" i="36"/>
  <c r="J61" i="36"/>
  <c r="J62" i="36"/>
  <c r="J63" i="36"/>
  <c r="J64" i="36"/>
  <c r="J65" i="36"/>
  <c r="J66" i="36"/>
  <c r="J67" i="36"/>
  <c r="J68" i="36"/>
  <c r="J69" i="36"/>
  <c r="J70" i="36"/>
  <c r="J71" i="36"/>
  <c r="J54" i="36"/>
  <c r="F31" i="36"/>
  <c r="F32" i="36"/>
  <c r="F33" i="36"/>
  <c r="F34" i="36"/>
  <c r="F35" i="36"/>
  <c r="F36" i="36"/>
  <c r="F37" i="36"/>
  <c r="F38" i="36"/>
  <c r="F39" i="36"/>
  <c r="F40" i="36"/>
  <c r="F41" i="36"/>
  <c r="F42" i="36"/>
  <c r="F43" i="36"/>
  <c r="F44" i="36"/>
  <c r="F45" i="36"/>
  <c r="F46" i="36"/>
  <c r="F47" i="36"/>
  <c r="F30" i="36"/>
  <c r="J23" i="36"/>
  <c r="AD29" i="31"/>
  <c r="AD30" i="31"/>
  <c r="AD31" i="31"/>
  <c r="AD32" i="31"/>
  <c r="AD33" i="31"/>
  <c r="AD34" i="31"/>
  <c r="AD35" i="31"/>
  <c r="AD36" i="31"/>
  <c r="AD37" i="31"/>
  <c r="AD38" i="31"/>
  <c r="AD39" i="31"/>
  <c r="AD40" i="31"/>
  <c r="AD41" i="31"/>
  <c r="AD42" i="31"/>
  <c r="AD43" i="31"/>
  <c r="AD44" i="31"/>
  <c r="AD45" i="31"/>
  <c r="AD28" i="31"/>
  <c r="AD30" i="17"/>
  <c r="AD31" i="17"/>
  <c r="AD32" i="17"/>
  <c r="AD33" i="17"/>
  <c r="AD34" i="17"/>
  <c r="AD35" i="17"/>
  <c r="AD36" i="17"/>
  <c r="AD37" i="17"/>
  <c r="AD38" i="17"/>
  <c r="AD39" i="17"/>
  <c r="AD40" i="17"/>
  <c r="AD41" i="17"/>
  <c r="AD42" i="17"/>
  <c r="AD43" i="17"/>
  <c r="AD44" i="17"/>
  <c r="AD45" i="17"/>
  <c r="AD46" i="17"/>
  <c r="AD29" i="17"/>
  <c r="AH23" i="31"/>
  <c r="AH23" i="17"/>
  <c r="J144" i="1" l="1"/>
  <c r="I144" i="1"/>
  <c r="H144" i="1"/>
  <c r="C144" i="1"/>
  <c r="F72" i="1"/>
  <c r="E72" i="1"/>
  <c r="D72" i="1"/>
  <c r="C72" i="1"/>
  <c r="D57" i="49"/>
  <c r="E57" i="49"/>
  <c r="F57" i="49"/>
  <c r="H57" i="49" l="1"/>
  <c r="G57" i="49"/>
  <c r="J53" i="6"/>
  <c r="J54" i="6"/>
  <c r="J55" i="6"/>
  <c r="J56" i="6"/>
  <c r="J57" i="6"/>
  <c r="J58" i="6"/>
  <c r="J59" i="6"/>
  <c r="J60" i="6"/>
  <c r="J61" i="6"/>
  <c r="J62" i="6"/>
  <c r="J63" i="6"/>
  <c r="J64" i="6"/>
  <c r="J65" i="6"/>
  <c r="J66" i="6"/>
  <c r="J67" i="6"/>
  <c r="J68" i="6"/>
  <c r="J69" i="6"/>
  <c r="J52" i="6"/>
  <c r="F29" i="6"/>
  <c r="F30" i="6"/>
  <c r="F31" i="6"/>
  <c r="F32" i="6"/>
  <c r="F33" i="6"/>
  <c r="F34" i="6"/>
  <c r="F35" i="6"/>
  <c r="F36" i="6"/>
  <c r="F37" i="6"/>
  <c r="F38" i="6"/>
  <c r="F39" i="6"/>
  <c r="F40" i="6"/>
  <c r="F41" i="6"/>
  <c r="F42" i="6"/>
  <c r="F43" i="6"/>
  <c r="F44" i="6"/>
  <c r="F45" i="6"/>
  <c r="F28" i="6"/>
  <c r="J23" i="6"/>
  <c r="J54" i="5"/>
  <c r="J55" i="5"/>
  <c r="J56" i="5"/>
  <c r="J57" i="5"/>
  <c r="J58" i="5"/>
  <c r="J59" i="5"/>
  <c r="J60" i="5"/>
  <c r="J61" i="5"/>
  <c r="J62" i="5"/>
  <c r="J63" i="5"/>
  <c r="J64" i="5"/>
  <c r="J65" i="5"/>
  <c r="J66" i="5"/>
  <c r="J67" i="5"/>
  <c r="J68" i="5"/>
  <c r="J69" i="5"/>
  <c r="J70" i="5"/>
  <c r="J53" i="5"/>
  <c r="F30" i="5"/>
  <c r="F31" i="5"/>
  <c r="F32" i="5"/>
  <c r="F33" i="5"/>
  <c r="F34" i="5"/>
  <c r="F35" i="5"/>
  <c r="F36" i="5"/>
  <c r="F37" i="5"/>
  <c r="F38" i="5"/>
  <c r="F39" i="5"/>
  <c r="F40" i="5"/>
  <c r="F41" i="5"/>
  <c r="F42" i="5"/>
  <c r="F43" i="5"/>
  <c r="F44" i="5"/>
  <c r="F45" i="5"/>
  <c r="F46" i="5"/>
  <c r="F29" i="5"/>
  <c r="J23" i="5"/>
  <c r="G144" i="1" l="1"/>
  <c r="J55" i="48"/>
  <c r="J56" i="48"/>
  <c r="J57" i="48"/>
  <c r="J58" i="48"/>
  <c r="J59" i="48"/>
  <c r="J60" i="48"/>
  <c r="J61" i="48"/>
  <c r="J62" i="48"/>
  <c r="J63" i="48"/>
  <c r="J64" i="48"/>
  <c r="J65" i="48"/>
  <c r="J66" i="48"/>
  <c r="J67" i="48"/>
  <c r="J68" i="48"/>
  <c r="J69" i="48"/>
  <c r="J70" i="48"/>
  <c r="J71" i="48"/>
  <c r="J54" i="48"/>
  <c r="F43" i="48"/>
  <c r="F44" i="48"/>
  <c r="F45" i="48"/>
  <c r="F29" i="48"/>
  <c r="F30" i="48"/>
  <c r="F31" i="48"/>
  <c r="F32" i="48"/>
  <c r="F33" i="48"/>
  <c r="F34" i="48"/>
  <c r="F35" i="48"/>
  <c r="F36" i="48"/>
  <c r="F37" i="48"/>
  <c r="F38" i="48"/>
  <c r="F39" i="48"/>
  <c r="F40" i="48"/>
  <c r="F41" i="48"/>
  <c r="F42" i="48"/>
  <c r="F28" i="48"/>
  <c r="J23" i="48"/>
  <c r="J55" i="61"/>
  <c r="J56" i="61"/>
  <c r="J57" i="61"/>
  <c r="J58" i="61"/>
  <c r="J59" i="61"/>
  <c r="J60" i="61"/>
  <c r="J61" i="61"/>
  <c r="J62" i="61"/>
  <c r="J63" i="61"/>
  <c r="J64" i="61"/>
  <c r="J65" i="61"/>
  <c r="J66" i="61"/>
  <c r="J67" i="61"/>
  <c r="J68" i="61"/>
  <c r="J69" i="61"/>
  <c r="J70" i="61"/>
  <c r="J54" i="61"/>
  <c r="F29" i="61"/>
  <c r="F30" i="61"/>
  <c r="F31" i="61"/>
  <c r="F32" i="61"/>
  <c r="F33" i="61"/>
  <c r="F34" i="61"/>
  <c r="F35" i="61"/>
  <c r="F36" i="61"/>
  <c r="F37" i="61"/>
  <c r="F38" i="61"/>
  <c r="F39" i="61"/>
  <c r="F40" i="61"/>
  <c r="F41" i="61"/>
  <c r="F42" i="61"/>
  <c r="F43" i="61"/>
  <c r="F28" i="61"/>
  <c r="J23" i="61"/>
  <c r="J71" i="61" s="1"/>
  <c r="J55" i="45"/>
  <c r="J56" i="45"/>
  <c r="J57" i="45"/>
  <c r="J58" i="45"/>
  <c r="J59" i="45"/>
  <c r="J60" i="45"/>
  <c r="J61" i="45"/>
  <c r="J62" i="45"/>
  <c r="J63" i="45"/>
  <c r="J64" i="45"/>
  <c r="J65" i="45"/>
  <c r="J66" i="45"/>
  <c r="J67" i="45"/>
  <c r="J68" i="45"/>
  <c r="J69" i="45"/>
  <c r="J70" i="45"/>
  <c r="J54" i="45"/>
  <c r="F29" i="45"/>
  <c r="F30" i="45"/>
  <c r="F31" i="45"/>
  <c r="F32" i="45"/>
  <c r="F33" i="45"/>
  <c r="F34" i="45"/>
  <c r="F35" i="45"/>
  <c r="F36" i="45"/>
  <c r="F37" i="45"/>
  <c r="F38" i="45"/>
  <c r="F39" i="45"/>
  <c r="F40" i="45"/>
  <c r="F41" i="45"/>
  <c r="F42" i="45"/>
  <c r="F43" i="45"/>
  <c r="F44" i="45"/>
  <c r="F28" i="45"/>
  <c r="J23" i="45"/>
  <c r="F45" i="45" s="1"/>
  <c r="J53" i="2"/>
  <c r="J54" i="2"/>
  <c r="J55" i="2"/>
  <c r="J56" i="2"/>
  <c r="J57" i="2"/>
  <c r="J58" i="2"/>
  <c r="J59" i="2"/>
  <c r="J60" i="2"/>
  <c r="J61" i="2"/>
  <c r="J62" i="2"/>
  <c r="J63" i="2"/>
  <c r="J64" i="2"/>
  <c r="J65" i="2"/>
  <c r="J66" i="2"/>
  <c r="J67" i="2"/>
  <c r="J68" i="2"/>
  <c r="J69" i="2"/>
  <c r="J52" i="2"/>
  <c r="F29" i="2"/>
  <c r="F30" i="2"/>
  <c r="F31" i="2"/>
  <c r="F32" i="2"/>
  <c r="F33" i="2"/>
  <c r="F34" i="2"/>
  <c r="F35" i="2"/>
  <c r="F36" i="2"/>
  <c r="F37" i="2"/>
  <c r="F38" i="2"/>
  <c r="F39" i="2"/>
  <c r="F40" i="2"/>
  <c r="F41" i="2"/>
  <c r="F42" i="2"/>
  <c r="F43" i="2"/>
  <c r="F44" i="2"/>
  <c r="F45" i="2"/>
  <c r="F28" i="2"/>
  <c r="J23" i="2"/>
  <c r="F45" i="61" l="1"/>
  <c r="J71" i="45"/>
  <c r="G261" i="1"/>
  <c r="H261" i="1" s="1"/>
  <c r="E261" i="1"/>
  <c r="F261" i="1" s="1"/>
  <c r="C261" i="1"/>
  <c r="D261" i="1" s="1"/>
  <c r="H215" i="1"/>
  <c r="C215" i="1"/>
  <c r="F215" i="1" s="1"/>
  <c r="I53" i="47"/>
  <c r="I54" i="47"/>
  <c r="I55" i="47"/>
  <c r="I56" i="47"/>
  <c r="I57" i="47"/>
  <c r="I58" i="47"/>
  <c r="I59" i="47"/>
  <c r="I60" i="47"/>
  <c r="I61" i="47"/>
  <c r="I62" i="47"/>
  <c r="I63" i="47"/>
  <c r="I64" i="47"/>
  <c r="I65" i="47"/>
  <c r="I66" i="47"/>
  <c r="I67" i="47"/>
  <c r="I68" i="47"/>
  <c r="I69" i="47"/>
  <c r="I52" i="47"/>
  <c r="E29" i="47"/>
  <c r="E30" i="47"/>
  <c r="E31" i="47"/>
  <c r="E32" i="47"/>
  <c r="E33" i="47"/>
  <c r="E34" i="47"/>
  <c r="E35" i="47"/>
  <c r="E36" i="47"/>
  <c r="E37" i="47"/>
  <c r="E38" i="47"/>
  <c r="E39" i="47"/>
  <c r="E40" i="47"/>
  <c r="E41" i="47"/>
  <c r="E42" i="47"/>
  <c r="E43" i="47"/>
  <c r="E44" i="47"/>
  <c r="E45" i="47"/>
  <c r="E28" i="47"/>
  <c r="I24" i="47"/>
  <c r="G76" i="50"/>
  <c r="H76" i="50"/>
  <c r="G77" i="50"/>
  <c r="H77" i="50"/>
  <c r="G78" i="50"/>
  <c r="H78" i="50"/>
  <c r="G79" i="50"/>
  <c r="H79" i="50"/>
  <c r="G80" i="50"/>
  <c r="H80" i="50"/>
  <c r="G81" i="50"/>
  <c r="H81" i="50"/>
  <c r="G82" i="50"/>
  <c r="H82" i="50"/>
  <c r="G83" i="50"/>
  <c r="H83" i="50"/>
  <c r="G84" i="50"/>
  <c r="H84" i="50"/>
  <c r="G85" i="50"/>
  <c r="H85" i="50"/>
  <c r="G86" i="50"/>
  <c r="H86" i="50"/>
  <c r="G87" i="50"/>
  <c r="H87" i="50"/>
  <c r="G88" i="50"/>
  <c r="H88" i="50"/>
  <c r="G89" i="50"/>
  <c r="H89" i="50"/>
  <c r="G90" i="50"/>
  <c r="H90" i="50"/>
  <c r="G91" i="50"/>
  <c r="H91" i="50"/>
  <c r="G92" i="50"/>
  <c r="H92" i="50"/>
  <c r="G75" i="50"/>
  <c r="H75" i="50"/>
  <c r="E54" i="50"/>
  <c r="E55" i="50"/>
  <c r="E56" i="50"/>
  <c r="E57" i="50"/>
  <c r="E58" i="50"/>
  <c r="E59" i="50"/>
  <c r="E60" i="50"/>
  <c r="E61" i="50"/>
  <c r="E62" i="50"/>
  <c r="E63" i="50"/>
  <c r="E64" i="50"/>
  <c r="E65" i="50"/>
  <c r="E66" i="50"/>
  <c r="E67" i="50"/>
  <c r="E68" i="50"/>
  <c r="E69" i="50"/>
  <c r="E70" i="50"/>
  <c r="E53" i="50"/>
  <c r="O48" i="50"/>
  <c r="I24" i="50"/>
  <c r="I59" i="42"/>
  <c r="I60" i="42"/>
  <c r="I61" i="42"/>
  <c r="I62" i="42"/>
  <c r="I63" i="42"/>
  <c r="I64" i="42"/>
  <c r="I65" i="42"/>
  <c r="I66" i="42"/>
  <c r="I67" i="42"/>
  <c r="I68" i="42"/>
  <c r="I69" i="42"/>
  <c r="I70" i="42"/>
  <c r="I71" i="42"/>
  <c r="I55" i="42"/>
  <c r="I56" i="42"/>
  <c r="I57" i="42"/>
  <c r="I58" i="42"/>
  <c r="I54" i="42"/>
  <c r="E31" i="42"/>
  <c r="E32" i="42"/>
  <c r="E33" i="42"/>
  <c r="E34" i="42"/>
  <c r="E35" i="42"/>
  <c r="E36" i="42"/>
  <c r="E37" i="42"/>
  <c r="E38" i="42"/>
  <c r="E39" i="42"/>
  <c r="E40" i="42"/>
  <c r="E41" i="42"/>
  <c r="E42" i="42"/>
  <c r="E43" i="42"/>
  <c r="E44" i="42"/>
  <c r="E45" i="42"/>
  <c r="E47" i="42"/>
  <c r="E30" i="42"/>
  <c r="I23" i="42"/>
  <c r="I55" i="43"/>
  <c r="I56" i="43"/>
  <c r="I57" i="43"/>
  <c r="I58" i="43"/>
  <c r="I59" i="43"/>
  <c r="I60" i="43"/>
  <c r="I61" i="43"/>
  <c r="I62" i="43"/>
  <c r="I63" i="43"/>
  <c r="I64" i="43"/>
  <c r="I65" i="43"/>
  <c r="I66" i="43"/>
  <c r="I67" i="43"/>
  <c r="I68" i="43"/>
  <c r="I69" i="43"/>
  <c r="I70" i="43"/>
  <c r="I71" i="43"/>
  <c r="I54" i="43"/>
  <c r="E31" i="43"/>
  <c r="E32" i="43"/>
  <c r="E33" i="43"/>
  <c r="E34" i="43"/>
  <c r="E35" i="43"/>
  <c r="E36" i="43"/>
  <c r="E37" i="43"/>
  <c r="E38" i="43"/>
  <c r="E39" i="43"/>
  <c r="E40" i="43"/>
  <c r="E41" i="43"/>
  <c r="E42" i="43"/>
  <c r="E43" i="43"/>
  <c r="E44" i="43"/>
  <c r="E45" i="43"/>
  <c r="E46" i="43"/>
  <c r="E47" i="43"/>
  <c r="E30" i="43"/>
  <c r="I23" i="43"/>
  <c r="I55" i="44"/>
  <c r="I56" i="44"/>
  <c r="I57" i="44"/>
  <c r="I58" i="44"/>
  <c r="I59" i="44"/>
  <c r="I60" i="44"/>
  <c r="I61" i="44"/>
  <c r="I62" i="44"/>
  <c r="I63" i="44"/>
  <c r="I64" i="44"/>
  <c r="I65" i="44"/>
  <c r="I66" i="44"/>
  <c r="I67" i="44"/>
  <c r="I68" i="44"/>
  <c r="I69" i="44"/>
  <c r="I70" i="44"/>
  <c r="I71" i="44"/>
  <c r="I54" i="44"/>
  <c r="E31" i="44"/>
  <c r="E32" i="44"/>
  <c r="E33" i="44"/>
  <c r="E34" i="44"/>
  <c r="E35" i="44"/>
  <c r="E36" i="44"/>
  <c r="E37" i="44"/>
  <c r="E38" i="44"/>
  <c r="E39" i="44"/>
  <c r="E40" i="44"/>
  <c r="E41" i="44"/>
  <c r="E42" i="44"/>
  <c r="E43" i="44"/>
  <c r="E44" i="44"/>
  <c r="E45" i="44"/>
  <c r="E46" i="44"/>
  <c r="E47" i="44"/>
  <c r="E30" i="44"/>
  <c r="I23" i="44"/>
  <c r="I55" i="36"/>
  <c r="I56" i="36"/>
  <c r="I57" i="36"/>
  <c r="I58" i="36"/>
  <c r="I59" i="36"/>
  <c r="I60" i="36"/>
  <c r="I61" i="36"/>
  <c r="I62" i="36"/>
  <c r="I63" i="36"/>
  <c r="I64" i="36"/>
  <c r="I65" i="36"/>
  <c r="I66" i="36"/>
  <c r="I67" i="36"/>
  <c r="I68" i="36"/>
  <c r="I69" i="36"/>
  <c r="I70" i="36"/>
  <c r="I71" i="36"/>
  <c r="I54" i="36"/>
  <c r="E31" i="36"/>
  <c r="E32" i="36"/>
  <c r="E33" i="36"/>
  <c r="E34" i="36"/>
  <c r="E35" i="36"/>
  <c r="E36" i="36"/>
  <c r="E37" i="36"/>
  <c r="E38" i="36"/>
  <c r="E39" i="36"/>
  <c r="E40" i="36"/>
  <c r="E41" i="36"/>
  <c r="E42" i="36"/>
  <c r="E43" i="36"/>
  <c r="E44" i="36"/>
  <c r="E45" i="36"/>
  <c r="E46" i="36"/>
  <c r="E47" i="36"/>
  <c r="E30" i="36"/>
  <c r="I23" i="36"/>
  <c r="I54" i="20"/>
  <c r="I55" i="20"/>
  <c r="I56" i="20"/>
  <c r="I57" i="20"/>
  <c r="I58" i="20"/>
  <c r="I59" i="20"/>
  <c r="I60" i="20"/>
  <c r="I61" i="20"/>
  <c r="I62" i="20"/>
  <c r="I63" i="20"/>
  <c r="I64" i="20"/>
  <c r="I65" i="20"/>
  <c r="I66" i="20"/>
  <c r="I67" i="20"/>
  <c r="I68" i="20"/>
  <c r="I69" i="20"/>
  <c r="I53" i="20"/>
  <c r="E30" i="20"/>
  <c r="E31" i="20"/>
  <c r="E32" i="20"/>
  <c r="E33" i="20"/>
  <c r="E34" i="20"/>
  <c r="E35" i="20"/>
  <c r="E36" i="20"/>
  <c r="E37" i="20"/>
  <c r="E38" i="20"/>
  <c r="E39" i="20"/>
  <c r="E40" i="20"/>
  <c r="E41" i="20"/>
  <c r="E42" i="20"/>
  <c r="E43" i="20"/>
  <c r="E44" i="20"/>
  <c r="E45" i="20"/>
  <c r="E46" i="20"/>
  <c r="E29" i="20"/>
  <c r="I23" i="20"/>
  <c r="D215" i="1" s="1"/>
  <c r="G215" i="1" s="1"/>
  <c r="I53" i="15"/>
  <c r="I54" i="15"/>
  <c r="I55" i="15"/>
  <c r="I56" i="15"/>
  <c r="I57" i="15"/>
  <c r="I58" i="15"/>
  <c r="I59" i="15"/>
  <c r="I60" i="15"/>
  <c r="I61" i="15"/>
  <c r="I62" i="15"/>
  <c r="I63" i="15"/>
  <c r="I64" i="15"/>
  <c r="I65" i="15"/>
  <c r="I66" i="15"/>
  <c r="I67" i="15"/>
  <c r="I68" i="15"/>
  <c r="I69" i="15"/>
  <c r="I52" i="15"/>
  <c r="E29" i="15"/>
  <c r="E30" i="15"/>
  <c r="E31" i="15"/>
  <c r="E32" i="15"/>
  <c r="E33" i="15"/>
  <c r="E34" i="15"/>
  <c r="E35" i="15"/>
  <c r="E36" i="15"/>
  <c r="E37" i="15"/>
  <c r="E38" i="15"/>
  <c r="E39" i="15"/>
  <c r="E40" i="15"/>
  <c r="E41" i="15"/>
  <c r="E42" i="15"/>
  <c r="E43" i="15"/>
  <c r="E44" i="15"/>
  <c r="E45" i="15"/>
  <c r="E28" i="15"/>
  <c r="I23" i="15"/>
  <c r="I70" i="20" l="1"/>
  <c r="D329" i="1"/>
  <c r="F329" i="1" s="1"/>
  <c r="C329" i="1"/>
  <c r="E329" i="1" s="1"/>
  <c r="AC29" i="31" l="1"/>
  <c r="AC30" i="31"/>
  <c r="AC31" i="31"/>
  <c r="AC32" i="31"/>
  <c r="AC33" i="31"/>
  <c r="AC34" i="31"/>
  <c r="AC35" i="31"/>
  <c r="AC36" i="31"/>
  <c r="AC37" i="31"/>
  <c r="AC38" i="31"/>
  <c r="AC39" i="31"/>
  <c r="AC40" i="31"/>
  <c r="AC41" i="31"/>
  <c r="AC42" i="31"/>
  <c r="AC43" i="31"/>
  <c r="AC44" i="31"/>
  <c r="AC45" i="31"/>
  <c r="AC28" i="31"/>
  <c r="AG23" i="31"/>
  <c r="AC30" i="17"/>
  <c r="AC31" i="17"/>
  <c r="AC32" i="17"/>
  <c r="AC33" i="17"/>
  <c r="AC34" i="17"/>
  <c r="AC35" i="17"/>
  <c r="AC36" i="17"/>
  <c r="AC37" i="17"/>
  <c r="AC38" i="17"/>
  <c r="AC39" i="17"/>
  <c r="AC40" i="17"/>
  <c r="AC41" i="17"/>
  <c r="AC42" i="17"/>
  <c r="AC43" i="17"/>
  <c r="AC44" i="17"/>
  <c r="AC45" i="17"/>
  <c r="AC46" i="17"/>
  <c r="AC29" i="17"/>
  <c r="AG23" i="17"/>
  <c r="D71" i="1"/>
  <c r="F71" i="1" s="1"/>
  <c r="C71" i="1"/>
  <c r="E71" i="1" s="1"/>
  <c r="I53" i="6"/>
  <c r="I54" i="6"/>
  <c r="I55" i="6"/>
  <c r="I56" i="6"/>
  <c r="I57" i="6"/>
  <c r="I58" i="6"/>
  <c r="I59" i="6"/>
  <c r="I60" i="6"/>
  <c r="I61" i="6"/>
  <c r="I62" i="6"/>
  <c r="I63" i="6"/>
  <c r="I64" i="6"/>
  <c r="I65" i="6"/>
  <c r="I66" i="6"/>
  <c r="I67" i="6"/>
  <c r="I68" i="6"/>
  <c r="I69" i="6"/>
  <c r="I52" i="6"/>
  <c r="E29" i="6"/>
  <c r="E30" i="6"/>
  <c r="E31" i="6"/>
  <c r="E32" i="6"/>
  <c r="E33" i="6"/>
  <c r="E34" i="6"/>
  <c r="E35" i="6"/>
  <c r="E36" i="6"/>
  <c r="E37" i="6"/>
  <c r="E38" i="6"/>
  <c r="E39" i="6"/>
  <c r="E40" i="6"/>
  <c r="E41" i="6"/>
  <c r="E42" i="6"/>
  <c r="E43" i="6"/>
  <c r="E44" i="6"/>
  <c r="E45" i="6"/>
  <c r="E28" i="6"/>
  <c r="I23" i="6"/>
  <c r="I54" i="5"/>
  <c r="I55" i="5"/>
  <c r="I56" i="5"/>
  <c r="I57" i="5"/>
  <c r="I58" i="5"/>
  <c r="I59" i="5"/>
  <c r="I60" i="5"/>
  <c r="I61" i="5"/>
  <c r="I62" i="5"/>
  <c r="I63" i="5"/>
  <c r="I64" i="5"/>
  <c r="I65" i="5"/>
  <c r="I66" i="5"/>
  <c r="I67" i="5"/>
  <c r="I68" i="5"/>
  <c r="I69" i="5"/>
  <c r="I70" i="5"/>
  <c r="I53" i="5"/>
  <c r="E30" i="5"/>
  <c r="E31" i="5"/>
  <c r="E32" i="5"/>
  <c r="E33" i="5"/>
  <c r="E34" i="5"/>
  <c r="E35" i="5"/>
  <c r="E36" i="5"/>
  <c r="E37" i="5"/>
  <c r="E38" i="5"/>
  <c r="E39" i="5"/>
  <c r="E40" i="5"/>
  <c r="E41" i="5"/>
  <c r="E42" i="5"/>
  <c r="E43" i="5"/>
  <c r="E44" i="5"/>
  <c r="E45" i="5"/>
  <c r="E46" i="5"/>
  <c r="E29" i="5"/>
  <c r="I23" i="5"/>
  <c r="J143" i="1"/>
  <c r="I143" i="1"/>
  <c r="H143" i="1"/>
  <c r="C143" i="1"/>
  <c r="G143" i="1" s="1"/>
  <c r="I55" i="48"/>
  <c r="I56" i="48"/>
  <c r="I57" i="48"/>
  <c r="I58" i="48"/>
  <c r="I59" i="48"/>
  <c r="I60" i="48"/>
  <c r="I61" i="48"/>
  <c r="I62" i="48"/>
  <c r="I63" i="48"/>
  <c r="I64" i="48"/>
  <c r="I65" i="48"/>
  <c r="I66" i="48"/>
  <c r="I67" i="48"/>
  <c r="I68" i="48"/>
  <c r="I69" i="48"/>
  <c r="I70" i="48"/>
  <c r="I71" i="48"/>
  <c r="I54" i="48"/>
  <c r="E29" i="48"/>
  <c r="E30" i="48"/>
  <c r="E31" i="48"/>
  <c r="E32" i="48"/>
  <c r="E33" i="48"/>
  <c r="E34" i="48"/>
  <c r="E35" i="48"/>
  <c r="E36" i="48"/>
  <c r="E37" i="48"/>
  <c r="E38" i="48"/>
  <c r="E39" i="48"/>
  <c r="E40" i="48"/>
  <c r="E41" i="48"/>
  <c r="E42" i="48"/>
  <c r="E43" i="48"/>
  <c r="E44" i="48"/>
  <c r="E45" i="48"/>
  <c r="E28" i="48"/>
  <c r="I23" i="48"/>
  <c r="I55" i="61"/>
  <c r="I56" i="61"/>
  <c r="I57" i="61"/>
  <c r="I58" i="61"/>
  <c r="I59" i="61"/>
  <c r="I60" i="61"/>
  <c r="I61" i="61"/>
  <c r="I62" i="61"/>
  <c r="I63" i="61"/>
  <c r="I64" i="61"/>
  <c r="I65" i="61"/>
  <c r="I66" i="61"/>
  <c r="I67" i="61"/>
  <c r="I68" i="61"/>
  <c r="I69" i="61"/>
  <c r="I70" i="61"/>
  <c r="I54" i="61"/>
  <c r="E29" i="61"/>
  <c r="E30" i="61"/>
  <c r="E31" i="61"/>
  <c r="E32" i="61"/>
  <c r="E33" i="61"/>
  <c r="E34" i="61"/>
  <c r="E35" i="61"/>
  <c r="E36" i="61"/>
  <c r="E37" i="61"/>
  <c r="E38" i="61"/>
  <c r="E39" i="61"/>
  <c r="E40" i="61"/>
  <c r="E41" i="61"/>
  <c r="E42" i="61"/>
  <c r="E43" i="61"/>
  <c r="E44" i="61"/>
  <c r="E28" i="61"/>
  <c r="I23" i="61"/>
  <c r="I71" i="61" s="1"/>
  <c r="I55" i="45"/>
  <c r="I56" i="45"/>
  <c r="I57" i="45"/>
  <c r="I58" i="45"/>
  <c r="I59" i="45"/>
  <c r="I60" i="45"/>
  <c r="I61" i="45"/>
  <c r="I62" i="45"/>
  <c r="I63" i="45"/>
  <c r="I64" i="45"/>
  <c r="I65" i="45"/>
  <c r="I66" i="45"/>
  <c r="I67" i="45"/>
  <c r="I68" i="45"/>
  <c r="I69" i="45"/>
  <c r="I70" i="45"/>
  <c r="I71" i="45"/>
  <c r="I54" i="45"/>
  <c r="E29" i="45"/>
  <c r="E30" i="45"/>
  <c r="E31" i="45"/>
  <c r="E32" i="45"/>
  <c r="E33" i="45"/>
  <c r="E34" i="45"/>
  <c r="E35" i="45"/>
  <c r="E36" i="45"/>
  <c r="E37" i="45"/>
  <c r="E38" i="45"/>
  <c r="E39" i="45"/>
  <c r="E40" i="45"/>
  <c r="E41" i="45"/>
  <c r="E42" i="45"/>
  <c r="E43" i="45"/>
  <c r="E44" i="45"/>
  <c r="E28" i="45"/>
  <c r="I23" i="45"/>
  <c r="E45" i="45" s="1"/>
  <c r="I53" i="2"/>
  <c r="I54" i="2"/>
  <c r="I55" i="2"/>
  <c r="I56" i="2"/>
  <c r="I57" i="2"/>
  <c r="I58" i="2"/>
  <c r="I59" i="2"/>
  <c r="I60" i="2"/>
  <c r="I61" i="2"/>
  <c r="I62" i="2"/>
  <c r="I63" i="2"/>
  <c r="I64" i="2"/>
  <c r="I65" i="2"/>
  <c r="I66" i="2"/>
  <c r="I67" i="2"/>
  <c r="I68" i="2"/>
  <c r="I69" i="2"/>
  <c r="I52" i="2"/>
  <c r="E29" i="2"/>
  <c r="E30" i="2"/>
  <c r="E31" i="2"/>
  <c r="E32" i="2"/>
  <c r="E33" i="2"/>
  <c r="E34" i="2"/>
  <c r="E35" i="2"/>
  <c r="E36" i="2"/>
  <c r="E37" i="2"/>
  <c r="E38" i="2"/>
  <c r="E39" i="2"/>
  <c r="E40" i="2"/>
  <c r="E41" i="2"/>
  <c r="E42" i="2"/>
  <c r="E43" i="2"/>
  <c r="E44" i="2"/>
  <c r="E45" i="2"/>
  <c r="E28" i="2"/>
  <c r="I23" i="2"/>
  <c r="G260" i="1"/>
  <c r="H260" i="1" s="1"/>
  <c r="E260" i="1"/>
  <c r="F260" i="1" s="1"/>
  <c r="C260" i="1"/>
  <c r="D260" i="1" s="1"/>
  <c r="H214" i="1"/>
  <c r="D214" i="1"/>
  <c r="G214" i="1" s="1"/>
  <c r="C214" i="1"/>
  <c r="F214" i="1" s="1"/>
  <c r="H53" i="47"/>
  <c r="H54" i="47"/>
  <c r="H55" i="47"/>
  <c r="H56" i="47"/>
  <c r="H57" i="47"/>
  <c r="H58" i="47"/>
  <c r="H59" i="47"/>
  <c r="H60" i="47"/>
  <c r="H61" i="47"/>
  <c r="H62" i="47"/>
  <c r="H63" i="47"/>
  <c r="H64" i="47"/>
  <c r="H65" i="47"/>
  <c r="H66" i="47"/>
  <c r="H67" i="47"/>
  <c r="H68" i="47"/>
  <c r="H52" i="47"/>
  <c r="D29" i="47"/>
  <c r="D30" i="47"/>
  <c r="D31" i="47"/>
  <c r="D32" i="47"/>
  <c r="D33" i="47"/>
  <c r="D34" i="47"/>
  <c r="D35" i="47"/>
  <c r="D36" i="47"/>
  <c r="D37" i="47"/>
  <c r="D38" i="47"/>
  <c r="D39" i="47"/>
  <c r="D40" i="47"/>
  <c r="D41" i="47"/>
  <c r="D42" i="47"/>
  <c r="D43" i="47"/>
  <c r="D44" i="47"/>
  <c r="D28" i="47"/>
  <c r="H24" i="47"/>
  <c r="H69" i="47" s="1"/>
  <c r="H54" i="20"/>
  <c r="H55" i="20"/>
  <c r="H56" i="20"/>
  <c r="H57" i="20"/>
  <c r="H58" i="20"/>
  <c r="H59" i="20"/>
  <c r="H60" i="20"/>
  <c r="H61" i="20"/>
  <c r="H62" i="20"/>
  <c r="H63" i="20"/>
  <c r="H64" i="20"/>
  <c r="H65" i="20"/>
  <c r="H66" i="20"/>
  <c r="H67" i="20"/>
  <c r="H68" i="20"/>
  <c r="H69" i="20"/>
  <c r="H70" i="20"/>
  <c r="H53" i="20"/>
  <c r="D46" i="20"/>
  <c r="D30" i="20"/>
  <c r="D31" i="20"/>
  <c r="D32" i="20"/>
  <c r="D33" i="20"/>
  <c r="D34" i="20"/>
  <c r="D35" i="20"/>
  <c r="D36" i="20"/>
  <c r="D37" i="20"/>
  <c r="D38" i="20"/>
  <c r="D39" i="20"/>
  <c r="D40" i="20"/>
  <c r="D41" i="20"/>
  <c r="D42" i="20"/>
  <c r="D43" i="20"/>
  <c r="D44" i="20"/>
  <c r="D45" i="20"/>
  <c r="D29" i="20"/>
  <c r="H23" i="20"/>
  <c r="H53" i="15"/>
  <c r="H54" i="15"/>
  <c r="H55" i="15"/>
  <c r="H56" i="15"/>
  <c r="H57" i="15"/>
  <c r="H58" i="15"/>
  <c r="H59" i="15"/>
  <c r="H60" i="15"/>
  <c r="H61" i="15"/>
  <c r="H62" i="15"/>
  <c r="H63" i="15"/>
  <c r="H64" i="15"/>
  <c r="H65" i="15"/>
  <c r="H66" i="15"/>
  <c r="H67" i="15"/>
  <c r="H68" i="15"/>
  <c r="H69" i="15"/>
  <c r="H52" i="15"/>
  <c r="D29" i="15"/>
  <c r="D30" i="15"/>
  <c r="D31" i="15"/>
  <c r="D32" i="15"/>
  <c r="D33" i="15"/>
  <c r="D34" i="15"/>
  <c r="D35" i="15"/>
  <c r="D36" i="15"/>
  <c r="D37" i="15"/>
  <c r="D38" i="15"/>
  <c r="D39" i="15"/>
  <c r="D40" i="15"/>
  <c r="D41" i="15"/>
  <c r="D42" i="15"/>
  <c r="D43" i="15"/>
  <c r="D44" i="15"/>
  <c r="D45" i="15"/>
  <c r="D28" i="15"/>
  <c r="H23" i="15"/>
  <c r="H55" i="42"/>
  <c r="H56" i="42"/>
  <c r="H57" i="42"/>
  <c r="H58" i="42"/>
  <c r="H59" i="42"/>
  <c r="H60" i="42"/>
  <c r="H61" i="42"/>
  <c r="H62" i="42"/>
  <c r="H63" i="42"/>
  <c r="H64" i="42"/>
  <c r="H65" i="42"/>
  <c r="H66" i="42"/>
  <c r="H67" i="42"/>
  <c r="H68" i="42"/>
  <c r="H69" i="42"/>
  <c r="H70" i="42"/>
  <c r="H71" i="42"/>
  <c r="H54" i="42"/>
  <c r="D31" i="42"/>
  <c r="D32" i="42"/>
  <c r="D33" i="42"/>
  <c r="D34" i="42"/>
  <c r="D35" i="42"/>
  <c r="D36" i="42"/>
  <c r="D37" i="42"/>
  <c r="D38" i="42"/>
  <c r="D39" i="42"/>
  <c r="D40" i="42"/>
  <c r="D41" i="42"/>
  <c r="D42" i="42"/>
  <c r="D43" i="42"/>
  <c r="D44" i="42"/>
  <c r="D45" i="42"/>
  <c r="D46" i="42"/>
  <c r="D47" i="42"/>
  <c r="D30" i="42"/>
  <c r="H23" i="42"/>
  <c r="H55" i="43"/>
  <c r="H56" i="43"/>
  <c r="H57" i="43"/>
  <c r="H58" i="43"/>
  <c r="H59" i="43"/>
  <c r="H60" i="43"/>
  <c r="H61" i="43"/>
  <c r="H62" i="43"/>
  <c r="H63" i="43"/>
  <c r="H64" i="43"/>
  <c r="H65" i="43"/>
  <c r="H66" i="43"/>
  <c r="H67" i="43"/>
  <c r="H68" i="43"/>
  <c r="H69" i="43"/>
  <c r="H70" i="43"/>
  <c r="H71" i="43"/>
  <c r="H54" i="43"/>
  <c r="D31" i="43"/>
  <c r="D32" i="43"/>
  <c r="D33" i="43"/>
  <c r="D34" i="43"/>
  <c r="D35" i="43"/>
  <c r="D36" i="43"/>
  <c r="D37" i="43"/>
  <c r="D38" i="43"/>
  <c r="D39" i="43"/>
  <c r="D40" i="43"/>
  <c r="D41" i="43"/>
  <c r="D42" i="43"/>
  <c r="D43" i="43"/>
  <c r="D44" i="43"/>
  <c r="D45" i="43"/>
  <c r="D46" i="43"/>
  <c r="D30" i="43"/>
  <c r="H23" i="43"/>
  <c r="D47" i="43" s="1"/>
  <c r="H55" i="44"/>
  <c r="H56" i="44"/>
  <c r="H57" i="44"/>
  <c r="H58" i="44"/>
  <c r="H59" i="44"/>
  <c r="H60" i="44"/>
  <c r="H61" i="44"/>
  <c r="H62" i="44"/>
  <c r="H63" i="44"/>
  <c r="H64" i="44"/>
  <c r="H65" i="44"/>
  <c r="H66" i="44"/>
  <c r="H67" i="44"/>
  <c r="H68" i="44"/>
  <c r="H69" i="44"/>
  <c r="H70" i="44"/>
  <c r="H71" i="44"/>
  <c r="H54" i="44"/>
  <c r="D31" i="44"/>
  <c r="D32" i="44"/>
  <c r="D33" i="44"/>
  <c r="D34" i="44"/>
  <c r="D35" i="44"/>
  <c r="D36" i="44"/>
  <c r="D37" i="44"/>
  <c r="D38" i="44"/>
  <c r="D39" i="44"/>
  <c r="D40" i="44"/>
  <c r="D41" i="44"/>
  <c r="D42" i="44"/>
  <c r="D43" i="44"/>
  <c r="D44" i="44"/>
  <c r="D45" i="44"/>
  <c r="D46" i="44"/>
  <c r="D47" i="44"/>
  <c r="D30" i="44"/>
  <c r="H23" i="44"/>
  <c r="E45" i="61" l="1"/>
  <c r="D45" i="47"/>
  <c r="H55" i="36"/>
  <c r="H56" i="36"/>
  <c r="H57" i="36"/>
  <c r="H58" i="36"/>
  <c r="H59" i="36"/>
  <c r="H60" i="36"/>
  <c r="H61" i="36"/>
  <c r="H62" i="36"/>
  <c r="H63" i="36"/>
  <c r="H64" i="36"/>
  <c r="H65" i="36"/>
  <c r="H66" i="36"/>
  <c r="H67" i="36"/>
  <c r="H68" i="36"/>
  <c r="H69" i="36"/>
  <c r="H70" i="36"/>
  <c r="H71" i="36"/>
  <c r="H54" i="36"/>
  <c r="D44" i="36"/>
  <c r="D45" i="36"/>
  <c r="D46" i="36"/>
  <c r="D47" i="36"/>
  <c r="D31" i="36"/>
  <c r="D32" i="36"/>
  <c r="D33" i="36"/>
  <c r="D34" i="36"/>
  <c r="D35" i="36"/>
  <c r="D36" i="36"/>
  <c r="D37" i="36"/>
  <c r="D38" i="36"/>
  <c r="D39" i="36"/>
  <c r="D40" i="36"/>
  <c r="D41" i="36"/>
  <c r="D42" i="36"/>
  <c r="D43" i="36"/>
  <c r="D30" i="36"/>
  <c r="H23" i="36"/>
  <c r="E76" i="50"/>
  <c r="F76" i="50"/>
  <c r="E77" i="50"/>
  <c r="F77" i="50"/>
  <c r="E78" i="50"/>
  <c r="F78" i="50"/>
  <c r="E79" i="50"/>
  <c r="F79" i="50"/>
  <c r="E80" i="50"/>
  <c r="F80" i="50"/>
  <c r="E81" i="50"/>
  <c r="F81" i="50"/>
  <c r="E82" i="50"/>
  <c r="F82" i="50"/>
  <c r="E83" i="50"/>
  <c r="F83" i="50"/>
  <c r="E84" i="50"/>
  <c r="F84" i="50"/>
  <c r="E85" i="50"/>
  <c r="F85" i="50"/>
  <c r="E86" i="50"/>
  <c r="F86" i="50"/>
  <c r="E87" i="50"/>
  <c r="F87" i="50"/>
  <c r="E88" i="50"/>
  <c r="F88" i="50"/>
  <c r="E89" i="50"/>
  <c r="F89" i="50"/>
  <c r="E90" i="50"/>
  <c r="F90" i="50"/>
  <c r="E91" i="50"/>
  <c r="F91" i="50"/>
  <c r="E92" i="50"/>
  <c r="F92" i="50"/>
  <c r="F75" i="50"/>
  <c r="E75" i="50"/>
  <c r="D54" i="50"/>
  <c r="D55" i="50"/>
  <c r="D56" i="50"/>
  <c r="D57" i="50"/>
  <c r="D58" i="50"/>
  <c r="D59" i="50"/>
  <c r="D60" i="50"/>
  <c r="D61" i="50"/>
  <c r="D62" i="50"/>
  <c r="D63" i="50"/>
  <c r="D64" i="50"/>
  <c r="D65" i="50"/>
  <c r="D66" i="50"/>
  <c r="D67" i="50"/>
  <c r="D68" i="50"/>
  <c r="D69" i="50"/>
  <c r="D70" i="50"/>
  <c r="D53" i="50"/>
  <c r="M48" i="50"/>
  <c r="H24" i="50"/>
  <c r="D328" i="1" l="1"/>
  <c r="F328" i="1" s="1"/>
  <c r="C328" i="1"/>
  <c r="E328" i="1" s="1"/>
  <c r="AB29" i="31"/>
  <c r="AB30" i="31"/>
  <c r="AB31" i="31"/>
  <c r="AB32" i="31"/>
  <c r="AB33" i="31"/>
  <c r="AB34" i="31"/>
  <c r="AB35" i="31"/>
  <c r="AB36" i="31"/>
  <c r="AB37" i="31"/>
  <c r="AB38" i="31"/>
  <c r="AB39" i="31"/>
  <c r="AB40" i="31"/>
  <c r="AB41" i="31"/>
  <c r="AB42" i="31"/>
  <c r="AB43" i="31"/>
  <c r="AB44" i="31"/>
  <c r="AB45" i="31"/>
  <c r="AB28" i="31"/>
  <c r="AB30" i="17"/>
  <c r="AB31" i="17"/>
  <c r="AB32" i="17"/>
  <c r="AB33" i="17"/>
  <c r="AB34" i="17"/>
  <c r="AB35" i="17"/>
  <c r="AB36" i="17"/>
  <c r="AB37" i="17"/>
  <c r="AB38" i="17"/>
  <c r="AB39" i="17"/>
  <c r="AB40" i="17"/>
  <c r="AB41" i="17"/>
  <c r="AB42" i="17"/>
  <c r="AB43" i="17"/>
  <c r="AB44" i="17"/>
  <c r="AB45" i="17"/>
  <c r="AB46" i="17"/>
  <c r="AB29" i="17"/>
  <c r="AF23" i="31"/>
  <c r="AF23" i="17"/>
  <c r="J142" i="1" l="1"/>
  <c r="I142" i="1"/>
  <c r="H142" i="1"/>
  <c r="C142" i="1"/>
  <c r="G142" i="1" s="1"/>
  <c r="D70" i="1"/>
  <c r="F70" i="1" s="1"/>
  <c r="C70" i="1"/>
  <c r="E70" i="1" s="1"/>
  <c r="H55" i="48"/>
  <c r="H56" i="48"/>
  <c r="H57" i="48"/>
  <c r="H58" i="48"/>
  <c r="H59" i="48"/>
  <c r="H60" i="48"/>
  <c r="H61" i="48"/>
  <c r="H62" i="48"/>
  <c r="H63" i="48"/>
  <c r="H64" i="48"/>
  <c r="H65" i="48"/>
  <c r="H66" i="48"/>
  <c r="H67" i="48"/>
  <c r="H68" i="48"/>
  <c r="H69" i="48"/>
  <c r="H70" i="48"/>
  <c r="H71" i="48"/>
  <c r="H54" i="48"/>
  <c r="D29" i="48"/>
  <c r="D30" i="48"/>
  <c r="D31" i="48"/>
  <c r="D32" i="48"/>
  <c r="D33" i="48"/>
  <c r="D34" i="48"/>
  <c r="D35" i="48"/>
  <c r="D36" i="48"/>
  <c r="D37" i="48"/>
  <c r="D38" i="48"/>
  <c r="D39" i="48"/>
  <c r="D40" i="48"/>
  <c r="D41" i="48"/>
  <c r="D42" i="48"/>
  <c r="D43" i="48"/>
  <c r="D44" i="48"/>
  <c r="D45" i="48"/>
  <c r="D28" i="48"/>
  <c r="H23" i="48"/>
  <c r="H55" i="61"/>
  <c r="H56" i="61"/>
  <c r="H57" i="61"/>
  <c r="H58" i="61"/>
  <c r="H59" i="61"/>
  <c r="H60" i="61"/>
  <c r="H61" i="61"/>
  <c r="H62" i="61"/>
  <c r="H63" i="61"/>
  <c r="H64" i="61"/>
  <c r="H65" i="61"/>
  <c r="H66" i="61"/>
  <c r="H67" i="61"/>
  <c r="H68" i="61"/>
  <c r="H69" i="61"/>
  <c r="H70" i="61"/>
  <c r="H54" i="61"/>
  <c r="D29" i="61"/>
  <c r="D30" i="61"/>
  <c r="D31" i="61"/>
  <c r="D32" i="61"/>
  <c r="D33" i="61"/>
  <c r="D34" i="61"/>
  <c r="D35" i="61"/>
  <c r="D36" i="61"/>
  <c r="D37" i="61"/>
  <c r="D38" i="61"/>
  <c r="D39" i="61"/>
  <c r="D40" i="61"/>
  <c r="D41" i="61"/>
  <c r="D42" i="61"/>
  <c r="D43" i="61"/>
  <c r="D44" i="61"/>
  <c r="D28" i="61"/>
  <c r="H23" i="61"/>
  <c r="H71" i="61" s="1"/>
  <c r="H55" i="45"/>
  <c r="H56" i="45"/>
  <c r="H57" i="45"/>
  <c r="H58" i="45"/>
  <c r="H59" i="45"/>
  <c r="H60" i="45"/>
  <c r="H61" i="45"/>
  <c r="H62" i="45"/>
  <c r="H63" i="45"/>
  <c r="H64" i="45"/>
  <c r="H65" i="45"/>
  <c r="H66" i="45"/>
  <c r="H67" i="45"/>
  <c r="H68" i="45"/>
  <c r="H69" i="45"/>
  <c r="H70" i="45"/>
  <c r="H54" i="45"/>
  <c r="D29" i="45"/>
  <c r="D30" i="45"/>
  <c r="D31" i="45"/>
  <c r="D32" i="45"/>
  <c r="D33" i="45"/>
  <c r="D34" i="45"/>
  <c r="D35" i="45"/>
  <c r="D36" i="45"/>
  <c r="D37" i="45"/>
  <c r="D38" i="45"/>
  <c r="D39" i="45"/>
  <c r="D40" i="45"/>
  <c r="D41" i="45"/>
  <c r="D42" i="45"/>
  <c r="D43" i="45"/>
  <c r="D44" i="45"/>
  <c r="D28" i="45"/>
  <c r="H23" i="45"/>
  <c r="H71" i="45" s="1"/>
  <c r="H53" i="2"/>
  <c r="H54" i="2"/>
  <c r="H55" i="2"/>
  <c r="H56" i="2"/>
  <c r="H57" i="2"/>
  <c r="H58" i="2"/>
  <c r="H59" i="2"/>
  <c r="H60" i="2"/>
  <c r="H61" i="2"/>
  <c r="H62" i="2"/>
  <c r="H63" i="2"/>
  <c r="H64" i="2"/>
  <c r="H65" i="2"/>
  <c r="H66" i="2"/>
  <c r="H67" i="2"/>
  <c r="H68" i="2"/>
  <c r="H69" i="2"/>
  <c r="H52" i="2"/>
  <c r="D29" i="2"/>
  <c r="D30" i="2"/>
  <c r="D31" i="2"/>
  <c r="D32" i="2"/>
  <c r="D33" i="2"/>
  <c r="D34" i="2"/>
  <c r="D35" i="2"/>
  <c r="D36" i="2"/>
  <c r="D37" i="2"/>
  <c r="D38" i="2"/>
  <c r="D39" i="2"/>
  <c r="D40" i="2"/>
  <c r="D41" i="2"/>
  <c r="D42" i="2"/>
  <c r="D43" i="2"/>
  <c r="D44" i="2"/>
  <c r="D45" i="2"/>
  <c r="D28" i="2"/>
  <c r="H23" i="2"/>
  <c r="H69" i="6"/>
  <c r="H53" i="6"/>
  <c r="H54" i="6"/>
  <c r="H55" i="6"/>
  <c r="H56" i="6"/>
  <c r="H57" i="6"/>
  <c r="H58" i="6"/>
  <c r="H59" i="6"/>
  <c r="H60" i="6"/>
  <c r="H61" i="6"/>
  <c r="H62" i="6"/>
  <c r="H63" i="6"/>
  <c r="H64" i="6"/>
  <c r="H65" i="6"/>
  <c r="H66" i="6"/>
  <c r="H67" i="6"/>
  <c r="H68" i="6"/>
  <c r="H52" i="6"/>
  <c r="D29" i="6"/>
  <c r="D30" i="6"/>
  <c r="D31" i="6"/>
  <c r="D32" i="6"/>
  <c r="D33" i="6"/>
  <c r="D34" i="6"/>
  <c r="D35" i="6"/>
  <c r="D36" i="6"/>
  <c r="D37" i="6"/>
  <c r="D38" i="6"/>
  <c r="D39" i="6"/>
  <c r="D40" i="6"/>
  <c r="D41" i="6"/>
  <c r="D42" i="6"/>
  <c r="D43" i="6"/>
  <c r="D44" i="6"/>
  <c r="D45" i="6"/>
  <c r="D28" i="6"/>
  <c r="H23" i="6"/>
  <c r="H54" i="5"/>
  <c r="H55" i="5"/>
  <c r="H56" i="5"/>
  <c r="H57" i="5"/>
  <c r="H58" i="5"/>
  <c r="H59" i="5"/>
  <c r="H60" i="5"/>
  <c r="H61" i="5"/>
  <c r="H62" i="5"/>
  <c r="H63" i="5"/>
  <c r="H64" i="5"/>
  <c r="H65" i="5"/>
  <c r="H66" i="5"/>
  <c r="H67" i="5"/>
  <c r="H68" i="5"/>
  <c r="H69" i="5"/>
  <c r="H70" i="5"/>
  <c r="H53" i="5"/>
  <c r="D30" i="5"/>
  <c r="D31" i="5"/>
  <c r="D32" i="5"/>
  <c r="D33" i="5"/>
  <c r="D34" i="5"/>
  <c r="D35" i="5"/>
  <c r="D36" i="5"/>
  <c r="D37" i="5"/>
  <c r="D38" i="5"/>
  <c r="D39" i="5"/>
  <c r="D40" i="5"/>
  <c r="D41" i="5"/>
  <c r="D42" i="5"/>
  <c r="D43" i="5"/>
  <c r="D44" i="5"/>
  <c r="D45" i="5"/>
  <c r="D46" i="5"/>
  <c r="D29" i="5"/>
  <c r="H23" i="5"/>
  <c r="G259" i="1"/>
  <c r="H259" i="1" s="1"/>
  <c r="E259" i="1"/>
  <c r="F259" i="1" s="1"/>
  <c r="H213" i="1"/>
  <c r="G53" i="47"/>
  <c r="G54" i="47"/>
  <c r="G55" i="47"/>
  <c r="G56" i="47"/>
  <c r="G57" i="47"/>
  <c r="G58" i="47"/>
  <c r="G59" i="47"/>
  <c r="G60" i="47"/>
  <c r="G61" i="47"/>
  <c r="G62" i="47"/>
  <c r="G63" i="47"/>
  <c r="G64" i="47"/>
  <c r="G65" i="47"/>
  <c r="G66" i="47"/>
  <c r="G67" i="47"/>
  <c r="G68" i="47"/>
  <c r="G69" i="47"/>
  <c r="G55" i="42"/>
  <c r="G56" i="42"/>
  <c r="G57" i="42"/>
  <c r="G58" i="42"/>
  <c r="G59" i="42"/>
  <c r="G60" i="42"/>
  <c r="G61" i="42"/>
  <c r="G62" i="42"/>
  <c r="G63" i="42"/>
  <c r="G64" i="42"/>
  <c r="G65" i="42"/>
  <c r="G66" i="42"/>
  <c r="G67" i="42"/>
  <c r="G68" i="42"/>
  <c r="G69" i="42"/>
  <c r="G70" i="42"/>
  <c r="G55" i="43"/>
  <c r="G56" i="43"/>
  <c r="G57" i="43"/>
  <c r="G58" i="43"/>
  <c r="G59" i="43"/>
  <c r="G60" i="43"/>
  <c r="G61" i="43"/>
  <c r="G62" i="43"/>
  <c r="G63" i="43"/>
  <c r="G64" i="43"/>
  <c r="G65" i="43"/>
  <c r="G66" i="43"/>
  <c r="G67" i="43"/>
  <c r="G68" i="43"/>
  <c r="G69" i="43"/>
  <c r="G70" i="43"/>
  <c r="G71" i="43"/>
  <c r="G55" i="44"/>
  <c r="G56" i="44"/>
  <c r="G57" i="44"/>
  <c r="G58" i="44"/>
  <c r="G59" i="44"/>
  <c r="G60" i="44"/>
  <c r="G61" i="44"/>
  <c r="G62" i="44"/>
  <c r="G63" i="44"/>
  <c r="G64" i="44"/>
  <c r="G65" i="44"/>
  <c r="G66" i="44"/>
  <c r="G67" i="44"/>
  <c r="G68" i="44"/>
  <c r="G69" i="44"/>
  <c r="G70" i="44"/>
  <c r="G71" i="44"/>
  <c r="G55" i="36"/>
  <c r="G56" i="36"/>
  <c r="G57" i="36"/>
  <c r="G58" i="36"/>
  <c r="G59" i="36"/>
  <c r="G60" i="36"/>
  <c r="G61" i="36"/>
  <c r="G62" i="36"/>
  <c r="G63" i="36"/>
  <c r="G64" i="36"/>
  <c r="G65" i="36"/>
  <c r="G66" i="36"/>
  <c r="G67" i="36"/>
  <c r="G68" i="36"/>
  <c r="G69" i="36"/>
  <c r="G70" i="36"/>
  <c r="G54" i="20"/>
  <c r="G55" i="20"/>
  <c r="G56" i="20"/>
  <c r="G57" i="20"/>
  <c r="G58" i="20"/>
  <c r="G59" i="20"/>
  <c r="G60" i="20"/>
  <c r="G61" i="20"/>
  <c r="G62" i="20"/>
  <c r="G63" i="20"/>
  <c r="G64" i="20"/>
  <c r="G65" i="20"/>
  <c r="G66" i="20"/>
  <c r="G67" i="20"/>
  <c r="G68" i="20"/>
  <c r="G69" i="20"/>
  <c r="G53" i="15"/>
  <c r="G54" i="15"/>
  <c r="G55" i="15"/>
  <c r="G56" i="15"/>
  <c r="G57" i="15"/>
  <c r="G58" i="15"/>
  <c r="G59" i="15"/>
  <c r="G60" i="15"/>
  <c r="G61" i="15"/>
  <c r="G62" i="15"/>
  <c r="G63" i="15"/>
  <c r="G64" i="15"/>
  <c r="G65" i="15"/>
  <c r="G66" i="15"/>
  <c r="G67" i="15"/>
  <c r="G68" i="15"/>
  <c r="D45" i="61" l="1"/>
  <c r="D45" i="45"/>
  <c r="G54" i="45"/>
  <c r="C327" i="1"/>
  <c r="E327" i="1" s="1"/>
  <c r="D69" i="1"/>
  <c r="F69" i="1" s="1"/>
  <c r="C69" i="1"/>
  <c r="E69" i="1" s="1"/>
  <c r="G53" i="6" l="1"/>
  <c r="G54" i="6"/>
  <c r="G55" i="6"/>
  <c r="G56" i="6"/>
  <c r="G57" i="6"/>
  <c r="G58" i="6"/>
  <c r="G59" i="6"/>
  <c r="G60" i="6"/>
  <c r="G61" i="6"/>
  <c r="G62" i="6"/>
  <c r="G63" i="6"/>
  <c r="G64" i="6"/>
  <c r="G65" i="6"/>
  <c r="G66" i="6"/>
  <c r="G67" i="6"/>
  <c r="G68" i="6"/>
  <c r="G54" i="5"/>
  <c r="G55" i="5"/>
  <c r="G56" i="5"/>
  <c r="G57" i="5"/>
  <c r="G58" i="5"/>
  <c r="G59" i="5"/>
  <c r="G60" i="5"/>
  <c r="G61" i="5"/>
  <c r="G62" i="5"/>
  <c r="G63" i="5"/>
  <c r="G64" i="5"/>
  <c r="G65" i="5"/>
  <c r="G66" i="5"/>
  <c r="G67" i="5"/>
  <c r="G68" i="5"/>
  <c r="G69" i="5"/>
  <c r="H141" i="1"/>
  <c r="I141" i="1"/>
  <c r="J141" i="1"/>
  <c r="G7" i="48"/>
  <c r="G8" i="48"/>
  <c r="G9" i="48"/>
  <c r="G10" i="48"/>
  <c r="G11" i="48"/>
  <c r="G12" i="48"/>
  <c r="G13" i="48"/>
  <c r="G14" i="48"/>
  <c r="G15" i="48"/>
  <c r="G16" i="48"/>
  <c r="G17" i="48"/>
  <c r="G18" i="48"/>
  <c r="G19" i="48"/>
  <c r="G20" i="48"/>
  <c r="G21" i="48"/>
  <c r="G22" i="48"/>
  <c r="G6" i="48"/>
  <c r="G23" i="61"/>
  <c r="F23" i="61"/>
  <c r="F23" i="45"/>
  <c r="G53" i="2"/>
  <c r="G54" i="2"/>
  <c r="G55" i="2"/>
  <c r="G56" i="2"/>
  <c r="G57" i="2"/>
  <c r="G58" i="2"/>
  <c r="G59" i="2"/>
  <c r="G60" i="2"/>
  <c r="G61" i="2"/>
  <c r="G62" i="2"/>
  <c r="G63" i="2"/>
  <c r="G64" i="2"/>
  <c r="G65" i="2"/>
  <c r="G66" i="2"/>
  <c r="G67" i="2"/>
  <c r="G68" i="2"/>
  <c r="G52" i="2"/>
  <c r="G23" i="2"/>
  <c r="G69" i="2" s="1"/>
  <c r="C75" i="50" l="1"/>
  <c r="D75" i="50"/>
  <c r="C76" i="50"/>
  <c r="D76" i="50"/>
  <c r="C77" i="50"/>
  <c r="D77" i="50"/>
  <c r="C78" i="50"/>
  <c r="D78" i="50"/>
  <c r="C79" i="50"/>
  <c r="D79" i="50"/>
  <c r="C80" i="50"/>
  <c r="D80" i="50"/>
  <c r="C81" i="50"/>
  <c r="D81" i="50"/>
  <c r="C82" i="50"/>
  <c r="D82" i="50"/>
  <c r="C83" i="50"/>
  <c r="D83" i="50"/>
  <c r="C84" i="50"/>
  <c r="D84" i="50"/>
  <c r="C85" i="50"/>
  <c r="D85" i="50"/>
  <c r="C86" i="50"/>
  <c r="D86" i="50"/>
  <c r="C87" i="50"/>
  <c r="D87" i="50"/>
  <c r="C88" i="50"/>
  <c r="D88" i="50"/>
  <c r="C89" i="50"/>
  <c r="D89" i="50"/>
  <c r="C90" i="50"/>
  <c r="D90" i="50"/>
  <c r="C91" i="50"/>
  <c r="D91" i="50"/>
  <c r="D92" i="50"/>
  <c r="G55" i="61" l="1"/>
  <c r="G56" i="61"/>
  <c r="G57" i="61"/>
  <c r="G58" i="61"/>
  <c r="G59" i="61"/>
  <c r="G60" i="61"/>
  <c r="G61" i="61"/>
  <c r="G62" i="61"/>
  <c r="G63" i="61"/>
  <c r="G64" i="61"/>
  <c r="G65" i="61"/>
  <c r="G66" i="61"/>
  <c r="G67" i="61"/>
  <c r="G68" i="61"/>
  <c r="G69" i="61"/>
  <c r="G70" i="61"/>
  <c r="G71" i="61"/>
  <c r="G54" i="61"/>
  <c r="J140" i="1" l="1"/>
  <c r="I140" i="1"/>
  <c r="H140" i="1"/>
  <c r="F68" i="1" l="1"/>
  <c r="E68" i="1"/>
  <c r="D6" i="48" l="1"/>
  <c r="E6" i="48"/>
  <c r="F6" i="48"/>
  <c r="C7" i="48" l="1"/>
  <c r="D7" i="48"/>
  <c r="E7" i="48"/>
  <c r="F7" i="48"/>
  <c r="C8" i="48"/>
  <c r="D8" i="48"/>
  <c r="E8" i="48"/>
  <c r="F8" i="48"/>
  <c r="C9" i="48"/>
  <c r="D9" i="48"/>
  <c r="E9" i="48"/>
  <c r="F9" i="48"/>
  <c r="C10" i="48"/>
  <c r="D10" i="48"/>
  <c r="E10" i="48"/>
  <c r="F10" i="48"/>
  <c r="C11" i="48"/>
  <c r="D11" i="48"/>
  <c r="E11" i="48"/>
  <c r="F11" i="48"/>
  <c r="C12" i="48"/>
  <c r="D12" i="48"/>
  <c r="E12" i="48"/>
  <c r="F12" i="48"/>
  <c r="C13" i="48"/>
  <c r="D13" i="48"/>
  <c r="E13" i="48"/>
  <c r="F13" i="48"/>
  <c r="C14" i="48"/>
  <c r="D14" i="48"/>
  <c r="E14" i="48"/>
  <c r="F14" i="48"/>
  <c r="C15" i="48"/>
  <c r="D15" i="48"/>
  <c r="E15" i="48"/>
  <c r="F15" i="48"/>
  <c r="C16" i="48"/>
  <c r="D16" i="48"/>
  <c r="E16" i="48"/>
  <c r="F16" i="48"/>
  <c r="C17" i="48"/>
  <c r="D17" i="48"/>
  <c r="E17" i="48"/>
  <c r="F17" i="48"/>
  <c r="C18" i="48"/>
  <c r="D18" i="48"/>
  <c r="E18" i="48"/>
  <c r="F18" i="48"/>
  <c r="C19" i="48"/>
  <c r="D19" i="48"/>
  <c r="E19" i="48"/>
  <c r="F19" i="48"/>
  <c r="C20" i="48"/>
  <c r="D20" i="48"/>
  <c r="E20" i="48"/>
  <c r="F20" i="48"/>
  <c r="C21" i="48"/>
  <c r="D21" i="48"/>
  <c r="E21" i="48"/>
  <c r="F21" i="48"/>
  <c r="C22" i="48"/>
  <c r="D22" i="48"/>
  <c r="E22" i="48"/>
  <c r="F22" i="48"/>
  <c r="C23" i="48"/>
  <c r="D23" i="48"/>
  <c r="E23" i="48"/>
  <c r="F23" i="48"/>
  <c r="C140" i="1" s="1"/>
  <c r="C6" i="48"/>
  <c r="C44" i="61" l="1"/>
  <c r="C43" i="61"/>
  <c r="C42" i="61"/>
  <c r="C41" i="61"/>
  <c r="C40" i="61"/>
  <c r="C39" i="61"/>
  <c r="C38" i="61"/>
  <c r="C37" i="61"/>
  <c r="C36" i="61"/>
  <c r="C35" i="61"/>
  <c r="C34" i="61"/>
  <c r="C33" i="61"/>
  <c r="C32" i="61"/>
  <c r="C31" i="61"/>
  <c r="C30" i="61"/>
  <c r="C29" i="61"/>
  <c r="C28" i="61"/>
  <c r="C45" i="61"/>
  <c r="J139" i="1" l="1"/>
  <c r="I139" i="1"/>
  <c r="H139" i="1"/>
  <c r="F67" i="1"/>
  <c r="E67" i="1"/>
  <c r="F66" i="1" l="1"/>
  <c r="E66" i="1"/>
  <c r="G52" i="6" l="1"/>
  <c r="G53" i="5"/>
  <c r="J138" i="1"/>
  <c r="I138" i="1"/>
  <c r="H138" i="1"/>
  <c r="G24" i="47"/>
  <c r="G23" i="42"/>
  <c r="G54" i="43"/>
  <c r="G54" i="44"/>
  <c r="G23" i="43"/>
  <c r="G23" i="44"/>
  <c r="G23" i="36"/>
  <c r="G23" i="20"/>
  <c r="G23" i="15"/>
  <c r="G55" i="45"/>
  <c r="G56" i="45"/>
  <c r="G57" i="45"/>
  <c r="G58" i="45"/>
  <c r="G59" i="45"/>
  <c r="G60" i="45"/>
  <c r="G61" i="45"/>
  <c r="G62" i="45"/>
  <c r="G63" i="45"/>
  <c r="G64" i="45"/>
  <c r="G65" i="45"/>
  <c r="G66" i="45"/>
  <c r="G67" i="45"/>
  <c r="G68" i="45"/>
  <c r="G69" i="45"/>
  <c r="G70" i="45"/>
  <c r="G23" i="45"/>
  <c r="G23" i="48" s="1"/>
  <c r="C141" i="1" s="1"/>
  <c r="G141" i="1" s="1"/>
  <c r="C46" i="20" l="1"/>
  <c r="D213" i="1"/>
  <c r="G213" i="1" s="1"/>
  <c r="G70" i="20"/>
  <c r="G71" i="36"/>
  <c r="C259" i="1"/>
  <c r="D259" i="1" s="1"/>
  <c r="C213" i="1"/>
  <c r="F213" i="1" s="1"/>
  <c r="G69" i="15"/>
  <c r="G71" i="45"/>
  <c r="K48" i="50"/>
  <c r="G24" i="50"/>
  <c r="F65" i="1" l="1"/>
  <c r="E65" i="1"/>
  <c r="G52" i="47"/>
  <c r="G71" i="42"/>
  <c r="G54" i="42"/>
  <c r="G54" i="36"/>
  <c r="G53" i="20"/>
  <c r="G55" i="48"/>
  <c r="G56" i="48"/>
  <c r="G57" i="48"/>
  <c r="G58" i="48"/>
  <c r="G59" i="48"/>
  <c r="G60" i="48"/>
  <c r="G61" i="48"/>
  <c r="G62" i="48"/>
  <c r="G63" i="48"/>
  <c r="G64" i="48"/>
  <c r="G65" i="48"/>
  <c r="G66" i="48"/>
  <c r="G67" i="48"/>
  <c r="G68" i="48"/>
  <c r="G69" i="48"/>
  <c r="G70" i="48"/>
  <c r="G71" i="48"/>
  <c r="G54" i="48"/>
  <c r="G52" i="15"/>
  <c r="J137" i="1"/>
  <c r="I137" i="1"/>
  <c r="H137" i="1"/>
  <c r="G23" i="6"/>
  <c r="G69" i="6" s="1"/>
  <c r="G23" i="5"/>
  <c r="G70" i="5" s="1"/>
  <c r="AE23" i="31"/>
  <c r="D327" i="1" s="1"/>
  <c r="F327" i="1" s="1"/>
  <c r="AE23" i="17"/>
  <c r="C53" i="50" l="1"/>
  <c r="C69" i="50" l="1"/>
  <c r="C68" i="50"/>
  <c r="C67" i="50"/>
  <c r="C66" i="50"/>
  <c r="C65" i="50"/>
  <c r="C64" i="50"/>
  <c r="C63" i="50"/>
  <c r="C62" i="50"/>
  <c r="C61" i="50"/>
  <c r="C60" i="50"/>
  <c r="C59" i="50"/>
  <c r="C58" i="50"/>
  <c r="C57" i="50"/>
  <c r="C56" i="50"/>
  <c r="C55" i="50"/>
  <c r="C54" i="50"/>
  <c r="C92" i="50"/>
  <c r="C70" i="50" l="1"/>
  <c r="C29" i="47" l="1"/>
  <c r="C30" i="47"/>
  <c r="C31" i="47"/>
  <c r="C32" i="47"/>
  <c r="C33" i="47"/>
  <c r="C34" i="47"/>
  <c r="C35" i="47"/>
  <c r="C36" i="47"/>
  <c r="C37" i="47"/>
  <c r="C38" i="47"/>
  <c r="C39" i="47"/>
  <c r="C40" i="47"/>
  <c r="C41" i="47"/>
  <c r="C42" i="47"/>
  <c r="C43" i="47"/>
  <c r="C44" i="47"/>
  <c r="C28" i="47"/>
  <c r="C31" i="42" l="1"/>
  <c r="C32" i="42"/>
  <c r="C33" i="42"/>
  <c r="C34" i="42"/>
  <c r="C35" i="42"/>
  <c r="C36" i="42"/>
  <c r="C37" i="42"/>
  <c r="C38" i="42"/>
  <c r="C39" i="42"/>
  <c r="C40" i="42"/>
  <c r="C41" i="42"/>
  <c r="C42" i="42"/>
  <c r="C43" i="42"/>
  <c r="C44" i="42"/>
  <c r="C45" i="42"/>
  <c r="C46" i="42"/>
  <c r="C30" i="42"/>
  <c r="C31" i="43"/>
  <c r="C32" i="43"/>
  <c r="C33" i="43"/>
  <c r="C34" i="43"/>
  <c r="C35" i="43"/>
  <c r="C36" i="43"/>
  <c r="C37" i="43"/>
  <c r="C38" i="43"/>
  <c r="C39" i="43"/>
  <c r="C40" i="43"/>
  <c r="C41" i="43"/>
  <c r="C42" i="43"/>
  <c r="C43" i="43"/>
  <c r="C44" i="43"/>
  <c r="C45" i="43"/>
  <c r="C46" i="43"/>
  <c r="C30" i="43"/>
  <c r="C31" i="44"/>
  <c r="C32" i="44"/>
  <c r="C33" i="44"/>
  <c r="C34" i="44"/>
  <c r="C35" i="44"/>
  <c r="C36" i="44"/>
  <c r="C37" i="44"/>
  <c r="C38" i="44"/>
  <c r="C39" i="44"/>
  <c r="C40" i="44"/>
  <c r="C41" i="44"/>
  <c r="C42" i="44"/>
  <c r="C43" i="44"/>
  <c r="C44" i="44"/>
  <c r="C45" i="44"/>
  <c r="C46" i="44"/>
  <c r="C30" i="44"/>
  <c r="C31" i="36"/>
  <c r="C32" i="36"/>
  <c r="C33" i="36"/>
  <c r="C34" i="36"/>
  <c r="C35" i="36"/>
  <c r="C36" i="36"/>
  <c r="C37" i="36"/>
  <c r="C38" i="36"/>
  <c r="C39" i="36"/>
  <c r="C40" i="36"/>
  <c r="C41" i="36"/>
  <c r="C42" i="36"/>
  <c r="C43" i="36"/>
  <c r="C44" i="36"/>
  <c r="C45" i="36"/>
  <c r="C46" i="36"/>
  <c r="C30" i="36"/>
  <c r="C30" i="20"/>
  <c r="C31" i="20"/>
  <c r="C32" i="20"/>
  <c r="C33" i="20"/>
  <c r="C34" i="20"/>
  <c r="C35" i="20"/>
  <c r="C36" i="20"/>
  <c r="C37" i="20"/>
  <c r="C38" i="20"/>
  <c r="C39" i="20"/>
  <c r="C40" i="20"/>
  <c r="C41" i="20"/>
  <c r="C42" i="20"/>
  <c r="C43" i="20"/>
  <c r="C44" i="20"/>
  <c r="C45" i="20"/>
  <c r="C29" i="20"/>
  <c r="C29" i="15"/>
  <c r="C30" i="15"/>
  <c r="C31" i="15"/>
  <c r="C32" i="15"/>
  <c r="C33" i="15"/>
  <c r="C34" i="15"/>
  <c r="C35" i="15"/>
  <c r="C36" i="15"/>
  <c r="C37" i="15"/>
  <c r="C38" i="15"/>
  <c r="C39" i="15"/>
  <c r="C40" i="15"/>
  <c r="C41" i="15"/>
  <c r="C42" i="15"/>
  <c r="C43" i="15"/>
  <c r="C44" i="15"/>
  <c r="C28" i="15"/>
  <c r="C29" i="45"/>
  <c r="C30" i="45"/>
  <c r="C31" i="45"/>
  <c r="C32" i="45"/>
  <c r="C33" i="45"/>
  <c r="C34" i="45"/>
  <c r="C35" i="45"/>
  <c r="C36" i="45"/>
  <c r="C37" i="45"/>
  <c r="C38" i="45"/>
  <c r="C39" i="45"/>
  <c r="C40" i="45"/>
  <c r="C41" i="45"/>
  <c r="C42" i="45"/>
  <c r="C43" i="45"/>
  <c r="C44" i="45"/>
  <c r="C28" i="45"/>
  <c r="C29" i="2" l="1"/>
  <c r="C30" i="2"/>
  <c r="C31" i="2"/>
  <c r="C32" i="2"/>
  <c r="C33" i="2"/>
  <c r="C34" i="2"/>
  <c r="C35" i="2"/>
  <c r="C36" i="2"/>
  <c r="C37" i="2"/>
  <c r="C38" i="2"/>
  <c r="C39" i="2"/>
  <c r="C40" i="2"/>
  <c r="C41" i="2"/>
  <c r="C42" i="2"/>
  <c r="C43" i="2"/>
  <c r="C44" i="2"/>
  <c r="C28" i="2"/>
  <c r="AA29" i="31"/>
  <c r="AA30" i="31"/>
  <c r="AA31" i="31"/>
  <c r="AA32" i="31"/>
  <c r="AA33" i="31"/>
  <c r="AA34" i="31"/>
  <c r="AA35" i="31"/>
  <c r="AA36" i="31"/>
  <c r="AA37" i="31"/>
  <c r="AA38" i="31"/>
  <c r="AA39" i="31"/>
  <c r="AA40" i="31"/>
  <c r="AA41" i="31"/>
  <c r="AA42" i="31"/>
  <c r="AA43" i="31"/>
  <c r="AA44" i="31"/>
  <c r="AA28" i="31"/>
  <c r="AA30" i="17"/>
  <c r="AA31" i="17"/>
  <c r="AA32" i="17"/>
  <c r="AA33" i="17"/>
  <c r="AA34" i="17"/>
  <c r="AA35" i="17"/>
  <c r="AA36" i="17"/>
  <c r="AA37" i="17"/>
  <c r="AA38" i="17"/>
  <c r="AA39" i="17"/>
  <c r="AA40" i="17"/>
  <c r="AA41" i="17"/>
  <c r="AA42" i="17"/>
  <c r="AA43" i="17"/>
  <c r="AA44" i="17"/>
  <c r="AA45" i="17"/>
  <c r="AA29" i="17"/>
  <c r="C29" i="6"/>
  <c r="C30" i="6"/>
  <c r="C31" i="6"/>
  <c r="C32" i="6"/>
  <c r="C33" i="6"/>
  <c r="C34" i="6"/>
  <c r="C35" i="6"/>
  <c r="C36" i="6"/>
  <c r="C37" i="6"/>
  <c r="C38" i="6"/>
  <c r="C39" i="6"/>
  <c r="C40" i="6"/>
  <c r="C41" i="6"/>
  <c r="C42" i="6"/>
  <c r="C43" i="6"/>
  <c r="C44" i="6"/>
  <c r="C28" i="6"/>
  <c r="C30" i="5"/>
  <c r="C31" i="5"/>
  <c r="C32" i="5"/>
  <c r="C33" i="5"/>
  <c r="C34" i="5"/>
  <c r="C35" i="5"/>
  <c r="C36" i="5"/>
  <c r="C37" i="5"/>
  <c r="C38" i="5"/>
  <c r="C39" i="5"/>
  <c r="C40" i="5"/>
  <c r="C41" i="5"/>
  <c r="C42" i="5"/>
  <c r="C43" i="5"/>
  <c r="C44" i="5"/>
  <c r="C45" i="5"/>
  <c r="C29" i="5"/>
  <c r="C47" i="43" l="1"/>
  <c r="C47" i="44"/>
  <c r="C47" i="36"/>
  <c r="C45" i="45"/>
  <c r="C45" i="47" l="1"/>
  <c r="C45" i="15"/>
  <c r="C47" i="42"/>
  <c r="C36" i="48"/>
  <c r="C35" i="48"/>
  <c r="C29" i="48"/>
  <c r="C43" i="48"/>
  <c r="C42" i="48"/>
  <c r="C34" i="48"/>
  <c r="C37" i="48"/>
  <c r="C33" i="48"/>
  <c r="C32" i="48"/>
  <c r="C40" i="48"/>
  <c r="C39" i="48"/>
  <c r="C31" i="48"/>
  <c r="C28" i="48"/>
  <c r="C44" i="48"/>
  <c r="C41" i="48"/>
  <c r="C38" i="48"/>
  <c r="C30" i="48"/>
  <c r="AA46" i="17"/>
  <c r="C45" i="2" l="1"/>
  <c r="C45" i="6"/>
  <c r="C46" i="5"/>
  <c r="AA45" i="31"/>
  <c r="C45" i="48" l="1"/>
  <c r="G137" i="1" s="1"/>
  <c r="G188" i="1" l="1"/>
  <c r="F188" i="1"/>
  <c r="J116" i="1"/>
  <c r="I116" i="1"/>
  <c r="H116" i="1"/>
  <c r="G116" i="1"/>
  <c r="F44" i="1"/>
  <c r="E44" i="1"/>
  <c r="G187" i="1"/>
  <c r="F187" i="1"/>
  <c r="J115" i="1"/>
  <c r="I115" i="1"/>
  <c r="H115" i="1"/>
  <c r="G115" i="1"/>
  <c r="F43" i="1"/>
  <c r="E43" i="1"/>
  <c r="G186" i="1"/>
  <c r="F186" i="1"/>
  <c r="J114" i="1"/>
  <c r="I114" i="1"/>
  <c r="H114" i="1"/>
  <c r="G114" i="1"/>
  <c r="F42" i="1"/>
  <c r="E42" i="1"/>
  <c r="G185" i="1"/>
  <c r="F185" i="1"/>
  <c r="J113" i="1"/>
  <c r="I113" i="1"/>
  <c r="H113" i="1"/>
  <c r="G113" i="1"/>
  <c r="F41" i="1"/>
  <c r="E41" i="1"/>
  <c r="H230" i="1"/>
  <c r="F230" i="1"/>
  <c r="D230" i="1"/>
  <c r="G184" i="1"/>
  <c r="F184" i="1"/>
  <c r="J112" i="1"/>
  <c r="I112" i="1"/>
  <c r="H112" i="1"/>
  <c r="G112" i="1"/>
  <c r="F40" i="1"/>
  <c r="E40" i="1"/>
  <c r="H229" i="1"/>
  <c r="F229" i="1"/>
  <c r="D229" i="1"/>
  <c r="G183" i="1"/>
  <c r="F183" i="1"/>
  <c r="J111" i="1"/>
  <c r="I111" i="1"/>
  <c r="H111" i="1"/>
  <c r="G111" i="1"/>
  <c r="F39" i="1"/>
  <c r="E39" i="1"/>
  <c r="H228" i="1"/>
  <c r="F228" i="1"/>
  <c r="D225" i="1"/>
  <c r="D228" i="1"/>
  <c r="G182" i="1"/>
  <c r="F182" i="1"/>
  <c r="J110" i="1"/>
  <c r="I110" i="1"/>
  <c r="H110" i="1"/>
  <c r="G110" i="1"/>
  <c r="F38" i="1"/>
  <c r="E38" i="1"/>
  <c r="H227" i="1"/>
  <c r="H226" i="1"/>
  <c r="H225" i="1"/>
  <c r="H224" i="1"/>
  <c r="H223" i="1"/>
  <c r="F227" i="1"/>
  <c r="F226" i="1"/>
  <c r="F225" i="1"/>
  <c r="F224" i="1"/>
  <c r="F223" i="1"/>
  <c r="D227" i="1"/>
  <c r="G181" i="1"/>
  <c r="F181" i="1"/>
  <c r="F37" i="1"/>
  <c r="E37" i="1"/>
  <c r="J109" i="1"/>
  <c r="I109" i="1"/>
  <c r="H109" i="1"/>
  <c r="G109" i="1"/>
  <c r="F36" i="1"/>
  <c r="E36" i="1"/>
  <c r="J108" i="1"/>
  <c r="I108" i="1"/>
  <c r="H108" i="1"/>
  <c r="G108" i="1"/>
  <c r="D226" i="1"/>
  <c r="G180" i="1"/>
  <c r="F180" i="1"/>
  <c r="G179" i="1"/>
  <c r="F179" i="1"/>
  <c r="F35" i="1"/>
  <c r="E35" i="1"/>
  <c r="J107" i="1"/>
  <c r="I107" i="1"/>
  <c r="H107" i="1"/>
  <c r="G107" i="1"/>
  <c r="D224" i="1"/>
  <c r="D223" i="1"/>
  <c r="G178" i="1"/>
  <c r="F178" i="1"/>
  <c r="F34" i="1"/>
  <c r="E34" i="1"/>
  <c r="J106" i="1"/>
  <c r="I106" i="1"/>
  <c r="H106" i="1"/>
  <c r="G106" i="1"/>
  <c r="G159" i="1"/>
  <c r="G160" i="1"/>
  <c r="G161" i="1"/>
  <c r="G162" i="1"/>
  <c r="G163" i="1"/>
  <c r="G164" i="1"/>
  <c r="G165" i="1"/>
  <c r="G166" i="1"/>
  <c r="G167" i="1"/>
  <c r="G168" i="1"/>
  <c r="G169" i="1"/>
  <c r="G170" i="1"/>
  <c r="G171" i="1"/>
  <c r="G172" i="1"/>
  <c r="G173" i="1"/>
  <c r="G174" i="1"/>
  <c r="G175" i="1"/>
  <c r="G176" i="1"/>
  <c r="G177" i="1"/>
  <c r="G154" i="1"/>
  <c r="G155" i="1"/>
  <c r="G156" i="1"/>
  <c r="G157" i="1"/>
  <c r="G158" i="1"/>
  <c r="G153" i="1"/>
  <c r="F177" i="1"/>
  <c r="F33" i="1"/>
  <c r="E33" i="1"/>
  <c r="J105" i="1"/>
  <c r="I105" i="1"/>
  <c r="H105" i="1"/>
  <c r="G105" i="1"/>
  <c r="F176" i="1"/>
  <c r="J104" i="1"/>
  <c r="I104" i="1"/>
  <c r="H104" i="1"/>
  <c r="G104" i="1"/>
  <c r="Z23" i="31"/>
  <c r="Z23" i="17"/>
  <c r="F32" i="1"/>
  <c r="E32" i="1"/>
  <c r="F175" i="1"/>
  <c r="J103" i="1"/>
  <c r="I103" i="1"/>
  <c r="H103" i="1"/>
  <c r="F31" i="1"/>
  <c r="E31" i="1"/>
  <c r="G103" i="1"/>
  <c r="Y23" i="31"/>
  <c r="Y23" i="17"/>
  <c r="F174" i="1"/>
  <c r="F30" i="1"/>
  <c r="E30" i="1"/>
  <c r="J102" i="1"/>
  <c r="I102" i="1"/>
  <c r="H102" i="1"/>
  <c r="G102" i="1"/>
  <c r="T29" i="31"/>
  <c r="T30" i="31"/>
  <c r="T31" i="31"/>
  <c r="T32" i="31"/>
  <c r="T33" i="31"/>
  <c r="T34" i="31"/>
  <c r="T35" i="31"/>
  <c r="T36" i="31"/>
  <c r="T37" i="31"/>
  <c r="T38" i="31"/>
  <c r="T39" i="31"/>
  <c r="T40" i="31"/>
  <c r="T41" i="31"/>
  <c r="T42" i="31"/>
  <c r="T43" i="31"/>
  <c r="T44" i="31"/>
  <c r="T28" i="31"/>
  <c r="X23" i="31"/>
  <c r="T30" i="17"/>
  <c r="T31" i="17"/>
  <c r="T32" i="17"/>
  <c r="T33" i="17"/>
  <c r="T34" i="17"/>
  <c r="T35" i="17"/>
  <c r="T36" i="17"/>
  <c r="T37" i="17"/>
  <c r="T38" i="17"/>
  <c r="T39" i="17"/>
  <c r="T40" i="17"/>
  <c r="T41" i="17"/>
  <c r="T42" i="17"/>
  <c r="T43" i="17"/>
  <c r="T44" i="17"/>
  <c r="T45" i="17"/>
  <c r="T29" i="17"/>
  <c r="X23" i="17"/>
  <c r="F173" i="1"/>
  <c r="F29" i="1"/>
  <c r="E29" i="1"/>
  <c r="J101" i="1"/>
  <c r="I101" i="1"/>
  <c r="H101" i="1"/>
  <c r="G101" i="1"/>
  <c r="S29" i="31"/>
  <c r="S30" i="31"/>
  <c r="S31" i="31"/>
  <c r="S32" i="31"/>
  <c r="S33" i="31"/>
  <c r="S34" i="31"/>
  <c r="S35" i="31"/>
  <c r="S36" i="31"/>
  <c r="S37" i="31"/>
  <c r="S38" i="31"/>
  <c r="S39" i="31"/>
  <c r="S40" i="31"/>
  <c r="S41" i="31"/>
  <c r="S42" i="31"/>
  <c r="S43" i="31"/>
  <c r="S44" i="31"/>
  <c r="S28" i="31"/>
  <c r="W23" i="31"/>
  <c r="S45" i="17"/>
  <c r="S44" i="17"/>
  <c r="S43" i="17"/>
  <c r="S42" i="17"/>
  <c r="S41" i="17"/>
  <c r="S40" i="17"/>
  <c r="S39" i="17"/>
  <c r="S38" i="17"/>
  <c r="S37" i="17"/>
  <c r="S36" i="17"/>
  <c r="S35" i="17"/>
  <c r="S34" i="17"/>
  <c r="S33" i="17"/>
  <c r="S32" i="17"/>
  <c r="S31" i="17"/>
  <c r="S30" i="17"/>
  <c r="S29" i="17"/>
  <c r="W23" i="17"/>
  <c r="S46" i="17" s="1"/>
  <c r="R44" i="31"/>
  <c r="Q44" i="31"/>
  <c r="P44" i="31"/>
  <c r="O44" i="31"/>
  <c r="N44" i="31"/>
  <c r="M44" i="31"/>
  <c r="L44" i="31"/>
  <c r="K44" i="31"/>
  <c r="J44" i="31"/>
  <c r="I44" i="31"/>
  <c r="H44" i="31"/>
  <c r="G44" i="31"/>
  <c r="F44" i="31"/>
  <c r="E44" i="31"/>
  <c r="D44" i="31"/>
  <c r="C44" i="31"/>
  <c r="R43" i="31"/>
  <c r="Q43" i="31"/>
  <c r="P43" i="31"/>
  <c r="O43" i="31"/>
  <c r="N43" i="31"/>
  <c r="M43" i="31"/>
  <c r="L43" i="31"/>
  <c r="K43" i="31"/>
  <c r="J43" i="31"/>
  <c r="I43" i="31"/>
  <c r="H43" i="31"/>
  <c r="G43" i="31"/>
  <c r="F43" i="31"/>
  <c r="E43" i="31"/>
  <c r="D43" i="31"/>
  <c r="C43" i="31"/>
  <c r="R42" i="31"/>
  <c r="Q42" i="31"/>
  <c r="P42" i="31"/>
  <c r="O42" i="31"/>
  <c r="N42" i="31"/>
  <c r="M42" i="31"/>
  <c r="L42" i="31"/>
  <c r="K42" i="31"/>
  <c r="J42" i="31"/>
  <c r="I42" i="31"/>
  <c r="H42" i="31"/>
  <c r="G42" i="31"/>
  <c r="F42" i="31"/>
  <c r="E42" i="31"/>
  <c r="D42" i="31"/>
  <c r="C42" i="31"/>
  <c r="R41" i="31"/>
  <c r="Q41" i="31"/>
  <c r="P41" i="31"/>
  <c r="O41" i="31"/>
  <c r="N41" i="31"/>
  <c r="M41" i="31"/>
  <c r="L41" i="31"/>
  <c r="K41" i="31"/>
  <c r="J41" i="31"/>
  <c r="I41" i="31"/>
  <c r="H41" i="31"/>
  <c r="G41" i="31"/>
  <c r="F41" i="31"/>
  <c r="E41" i="31"/>
  <c r="D41" i="31"/>
  <c r="C41" i="31"/>
  <c r="R40" i="31"/>
  <c r="Q40" i="31"/>
  <c r="P40" i="31"/>
  <c r="O40" i="31"/>
  <c r="N40" i="31"/>
  <c r="M40" i="31"/>
  <c r="L40" i="31"/>
  <c r="K40" i="31"/>
  <c r="J40" i="31"/>
  <c r="I40" i="31"/>
  <c r="H40" i="31"/>
  <c r="G40" i="31"/>
  <c r="F40" i="31"/>
  <c r="E40" i="31"/>
  <c r="D40" i="31"/>
  <c r="C40" i="31"/>
  <c r="R39" i="31"/>
  <c r="Q39" i="31"/>
  <c r="P39" i="31"/>
  <c r="O39" i="31"/>
  <c r="N39" i="31"/>
  <c r="M39" i="31"/>
  <c r="L39" i="31"/>
  <c r="K39" i="31"/>
  <c r="J39" i="31"/>
  <c r="I39" i="31"/>
  <c r="H39" i="31"/>
  <c r="G39" i="31"/>
  <c r="F39" i="31"/>
  <c r="E39" i="31"/>
  <c r="D39" i="31"/>
  <c r="C39" i="31"/>
  <c r="R38" i="31"/>
  <c r="Q38" i="31"/>
  <c r="P38" i="31"/>
  <c r="O38" i="31"/>
  <c r="N38" i="31"/>
  <c r="M38" i="31"/>
  <c r="L38" i="31"/>
  <c r="K38" i="31"/>
  <c r="J38" i="31"/>
  <c r="I38" i="31"/>
  <c r="H38" i="31"/>
  <c r="G38" i="31"/>
  <c r="F38" i="31"/>
  <c r="E38" i="31"/>
  <c r="D38" i="31"/>
  <c r="C38" i="31"/>
  <c r="R37" i="31"/>
  <c r="Q37" i="31"/>
  <c r="P37" i="31"/>
  <c r="O37" i="31"/>
  <c r="N37" i="31"/>
  <c r="M37" i="31"/>
  <c r="L37" i="31"/>
  <c r="K37" i="31"/>
  <c r="J37" i="31"/>
  <c r="I37" i="31"/>
  <c r="H37" i="31"/>
  <c r="G37" i="31"/>
  <c r="F37" i="31"/>
  <c r="E37" i="31"/>
  <c r="D37" i="31"/>
  <c r="C37" i="31"/>
  <c r="R36" i="31"/>
  <c r="Q36" i="31"/>
  <c r="P36" i="31"/>
  <c r="O36" i="31"/>
  <c r="N36" i="31"/>
  <c r="M36" i="31"/>
  <c r="L36" i="31"/>
  <c r="K36" i="31"/>
  <c r="J36" i="31"/>
  <c r="I36" i="31"/>
  <c r="H36" i="31"/>
  <c r="G36" i="31"/>
  <c r="F36" i="31"/>
  <c r="E36" i="31"/>
  <c r="D36" i="31"/>
  <c r="C36" i="31"/>
  <c r="R35" i="31"/>
  <c r="Q35" i="31"/>
  <c r="P35" i="31"/>
  <c r="O35" i="31"/>
  <c r="N35" i="31"/>
  <c r="M35" i="31"/>
  <c r="L35" i="31"/>
  <c r="K35" i="31"/>
  <c r="J35" i="31"/>
  <c r="I35" i="31"/>
  <c r="H35" i="31"/>
  <c r="G35" i="31"/>
  <c r="F35" i="31"/>
  <c r="E35" i="31"/>
  <c r="D35" i="31"/>
  <c r="C35" i="31"/>
  <c r="R34" i="31"/>
  <c r="Q34" i="31"/>
  <c r="P34" i="31"/>
  <c r="O34" i="31"/>
  <c r="N34" i="31"/>
  <c r="M34" i="31"/>
  <c r="L34" i="31"/>
  <c r="K34" i="31"/>
  <c r="J34" i="31"/>
  <c r="I34" i="31"/>
  <c r="H34" i="31"/>
  <c r="G34" i="31"/>
  <c r="F34" i="31"/>
  <c r="E34" i="31"/>
  <c r="D34" i="31"/>
  <c r="C34" i="31"/>
  <c r="R33" i="31"/>
  <c r="Q33" i="31"/>
  <c r="P33" i="31"/>
  <c r="O33" i="31"/>
  <c r="N33" i="31"/>
  <c r="M33" i="31"/>
  <c r="L33" i="31"/>
  <c r="K33" i="31"/>
  <c r="J33" i="31"/>
  <c r="I33" i="31"/>
  <c r="H33" i="31"/>
  <c r="G33" i="31"/>
  <c r="F33" i="31"/>
  <c r="E33" i="31"/>
  <c r="D33" i="31"/>
  <c r="C33" i="31"/>
  <c r="R32" i="31"/>
  <c r="Q32" i="31"/>
  <c r="P32" i="31"/>
  <c r="O32" i="31"/>
  <c r="N32" i="31"/>
  <c r="M32" i="31"/>
  <c r="L32" i="31"/>
  <c r="K32" i="31"/>
  <c r="J32" i="31"/>
  <c r="I32" i="31"/>
  <c r="H32" i="31"/>
  <c r="G32" i="31"/>
  <c r="F32" i="31"/>
  <c r="E32" i="31"/>
  <c r="D32" i="31"/>
  <c r="C32" i="31"/>
  <c r="R31" i="31"/>
  <c r="Q31" i="31"/>
  <c r="P31" i="31"/>
  <c r="O31" i="31"/>
  <c r="N31" i="31"/>
  <c r="M31" i="31"/>
  <c r="L31" i="31"/>
  <c r="K31" i="31"/>
  <c r="J31" i="31"/>
  <c r="I31" i="31"/>
  <c r="H31" i="31"/>
  <c r="G31" i="31"/>
  <c r="F31" i="31"/>
  <c r="E31" i="31"/>
  <c r="D31" i="31"/>
  <c r="C31" i="31"/>
  <c r="R30" i="31"/>
  <c r="Q30" i="31"/>
  <c r="P30" i="31"/>
  <c r="O30" i="31"/>
  <c r="N30" i="31"/>
  <c r="M30" i="31"/>
  <c r="L30" i="31"/>
  <c r="K30" i="31"/>
  <c r="J30" i="31"/>
  <c r="I30" i="31"/>
  <c r="H30" i="31"/>
  <c r="G30" i="31"/>
  <c r="F30" i="31"/>
  <c r="E30" i="31"/>
  <c r="D30" i="31"/>
  <c r="C30" i="31"/>
  <c r="R29" i="31"/>
  <c r="Q29" i="31"/>
  <c r="P29" i="31"/>
  <c r="O29" i="31"/>
  <c r="N29" i="31"/>
  <c r="M29" i="31"/>
  <c r="L29" i="31"/>
  <c r="K29" i="31"/>
  <c r="J29" i="31"/>
  <c r="I29" i="31"/>
  <c r="H29" i="31"/>
  <c r="G29" i="31"/>
  <c r="F29" i="31"/>
  <c r="E29" i="31"/>
  <c r="D29" i="31"/>
  <c r="C29" i="31"/>
  <c r="R28" i="31"/>
  <c r="Q28" i="31"/>
  <c r="P28" i="31"/>
  <c r="O28" i="31"/>
  <c r="N28" i="31"/>
  <c r="M28" i="31"/>
  <c r="L28" i="31"/>
  <c r="K28" i="31"/>
  <c r="J28" i="31"/>
  <c r="I28" i="31"/>
  <c r="H28" i="31"/>
  <c r="G28" i="31"/>
  <c r="F28" i="31"/>
  <c r="E28" i="31"/>
  <c r="D28" i="31"/>
  <c r="C28" i="31"/>
  <c r="V23" i="31"/>
  <c r="D23" i="31"/>
  <c r="E23" i="31"/>
  <c r="F23" i="31"/>
  <c r="G23" i="31"/>
  <c r="H23" i="31"/>
  <c r="I23" i="31"/>
  <c r="J23" i="31"/>
  <c r="K23" i="31"/>
  <c r="L23" i="31"/>
  <c r="M23" i="31"/>
  <c r="N23" i="31"/>
  <c r="O23" i="31"/>
  <c r="P23" i="31"/>
  <c r="Q23" i="31"/>
  <c r="R23" i="31"/>
  <c r="S23" i="31"/>
  <c r="T23" i="31"/>
  <c r="U23" i="31"/>
  <c r="C23" i="31"/>
  <c r="C23" i="17"/>
  <c r="D23" i="17"/>
  <c r="E23" i="17"/>
  <c r="F23" i="17"/>
  <c r="G23" i="17"/>
  <c r="H23" i="17"/>
  <c r="I23" i="17"/>
  <c r="J23" i="17"/>
  <c r="K23" i="17"/>
  <c r="L23" i="17"/>
  <c r="M23" i="17"/>
  <c r="N23" i="17"/>
  <c r="O23" i="17"/>
  <c r="P23" i="17"/>
  <c r="Q23" i="17"/>
  <c r="R23" i="17"/>
  <c r="S23" i="17"/>
  <c r="T23" i="17"/>
  <c r="U23" i="17"/>
  <c r="V23" i="17"/>
  <c r="O30" i="17"/>
  <c r="O31" i="17"/>
  <c r="O32" i="17"/>
  <c r="O33" i="17"/>
  <c r="O34" i="17"/>
  <c r="O35" i="17"/>
  <c r="O36" i="17"/>
  <c r="O37" i="17"/>
  <c r="O38" i="17"/>
  <c r="O39" i="17"/>
  <c r="O40" i="17"/>
  <c r="O41" i="17"/>
  <c r="O42" i="17"/>
  <c r="O43" i="17"/>
  <c r="O44" i="17"/>
  <c r="O45" i="17"/>
  <c r="R30" i="17"/>
  <c r="R31" i="17"/>
  <c r="R32" i="17"/>
  <c r="R33" i="17"/>
  <c r="R34" i="17"/>
  <c r="R35" i="17"/>
  <c r="R36" i="17"/>
  <c r="R37" i="17"/>
  <c r="R38" i="17"/>
  <c r="R39" i="17"/>
  <c r="R40" i="17"/>
  <c r="R41" i="17"/>
  <c r="R42" i="17"/>
  <c r="R43" i="17"/>
  <c r="R44" i="17"/>
  <c r="R45" i="17"/>
  <c r="R29" i="17"/>
  <c r="F172" i="1"/>
  <c r="J100" i="1"/>
  <c r="I100" i="1"/>
  <c r="H100" i="1"/>
  <c r="G100" i="1"/>
  <c r="F28" i="1"/>
  <c r="E28" i="1"/>
  <c r="F171" i="1"/>
  <c r="F27" i="1"/>
  <c r="E27" i="1"/>
  <c r="Q30" i="17"/>
  <c r="Q31" i="17"/>
  <c r="Q32" i="17"/>
  <c r="Q33" i="17"/>
  <c r="Q34" i="17"/>
  <c r="Q35" i="17"/>
  <c r="Q36" i="17"/>
  <c r="Q37" i="17"/>
  <c r="Q38" i="17"/>
  <c r="Q39" i="17"/>
  <c r="Q40" i="17"/>
  <c r="Q41" i="17"/>
  <c r="Q42" i="17"/>
  <c r="Q43" i="17"/>
  <c r="Q44" i="17"/>
  <c r="Q45" i="17"/>
  <c r="Q29" i="17"/>
  <c r="J99" i="1"/>
  <c r="I99" i="1"/>
  <c r="H99" i="1"/>
  <c r="G99" i="1"/>
  <c r="F26" i="1"/>
  <c r="E26" i="1"/>
  <c r="F170" i="1"/>
  <c r="P30" i="17"/>
  <c r="P31" i="17"/>
  <c r="P32" i="17"/>
  <c r="P33" i="17"/>
  <c r="P34" i="17"/>
  <c r="P35" i="17"/>
  <c r="P36" i="17"/>
  <c r="P37" i="17"/>
  <c r="P38" i="17"/>
  <c r="P39" i="17"/>
  <c r="P40" i="17"/>
  <c r="P41" i="17"/>
  <c r="P42" i="17"/>
  <c r="P43" i="17"/>
  <c r="P44" i="17"/>
  <c r="P45" i="17"/>
  <c r="P29" i="17"/>
  <c r="J98" i="1"/>
  <c r="I98" i="1"/>
  <c r="H98" i="1"/>
  <c r="G98" i="1"/>
  <c r="O29" i="17"/>
  <c r="L30" i="17"/>
  <c r="L31" i="17"/>
  <c r="L32" i="17"/>
  <c r="L33" i="17"/>
  <c r="L34" i="17"/>
  <c r="L35" i="17"/>
  <c r="L36" i="17"/>
  <c r="L37" i="17"/>
  <c r="L38" i="17"/>
  <c r="L39" i="17"/>
  <c r="L40" i="17"/>
  <c r="L41" i="17"/>
  <c r="L42" i="17"/>
  <c r="L43" i="17"/>
  <c r="L44" i="17"/>
  <c r="L45" i="17"/>
  <c r="L29" i="17"/>
  <c r="F169" i="1"/>
  <c r="F25" i="1"/>
  <c r="E25" i="1"/>
  <c r="J97" i="1"/>
  <c r="I97" i="1"/>
  <c r="H97" i="1"/>
  <c r="G97" i="1"/>
  <c r="F168" i="1"/>
  <c r="F154" i="1"/>
  <c r="F155" i="1"/>
  <c r="F156" i="1"/>
  <c r="F153" i="1"/>
  <c r="J82" i="1"/>
  <c r="J83" i="1"/>
  <c r="J84" i="1"/>
  <c r="J81" i="1"/>
  <c r="I82" i="1"/>
  <c r="I83" i="1"/>
  <c r="I84" i="1"/>
  <c r="I81" i="1"/>
  <c r="H82" i="1"/>
  <c r="H83" i="1"/>
  <c r="H84" i="1"/>
  <c r="H81" i="1"/>
  <c r="G82" i="1"/>
  <c r="G83" i="1"/>
  <c r="G84" i="1"/>
  <c r="G81" i="1"/>
  <c r="E10" i="1"/>
  <c r="E11" i="1"/>
  <c r="E12" i="1"/>
  <c r="E13" i="1"/>
  <c r="E14" i="1"/>
  <c r="E15" i="1"/>
  <c r="E16" i="1"/>
  <c r="E17" i="1"/>
  <c r="E18" i="1"/>
  <c r="E19" i="1"/>
  <c r="E20" i="1"/>
  <c r="E21" i="1"/>
  <c r="E22" i="1"/>
  <c r="E23" i="1"/>
  <c r="E24" i="1"/>
  <c r="E9" i="1"/>
  <c r="F10" i="1"/>
  <c r="F11" i="1"/>
  <c r="F12" i="1"/>
  <c r="F13" i="1"/>
  <c r="F14" i="1"/>
  <c r="F15" i="1"/>
  <c r="F16" i="1"/>
  <c r="F17" i="1"/>
  <c r="F18" i="1"/>
  <c r="F19" i="1"/>
  <c r="F20" i="1"/>
  <c r="F21" i="1"/>
  <c r="F22" i="1"/>
  <c r="F23" i="1"/>
  <c r="F24" i="1"/>
  <c r="F9" i="1"/>
  <c r="J96" i="1"/>
  <c r="I96" i="1"/>
  <c r="H96" i="1"/>
  <c r="G96" i="1"/>
  <c r="N30" i="17"/>
  <c r="N31" i="17"/>
  <c r="N32" i="17"/>
  <c r="N33" i="17"/>
  <c r="N34" i="17"/>
  <c r="N35" i="17"/>
  <c r="N36" i="17"/>
  <c r="N37" i="17"/>
  <c r="N38" i="17"/>
  <c r="N39" i="17"/>
  <c r="N40" i="17"/>
  <c r="N41" i="17"/>
  <c r="N42" i="17"/>
  <c r="N43" i="17"/>
  <c r="N44" i="17"/>
  <c r="N45" i="17"/>
  <c r="N29" i="17"/>
  <c r="J95" i="1"/>
  <c r="I95" i="1"/>
  <c r="H95" i="1"/>
  <c r="F167" i="1"/>
  <c r="G95" i="1"/>
  <c r="M30" i="17"/>
  <c r="M31" i="17"/>
  <c r="M32" i="17"/>
  <c r="M33" i="17"/>
  <c r="M34" i="17"/>
  <c r="M35" i="17"/>
  <c r="M36" i="17"/>
  <c r="M37" i="17"/>
  <c r="M38" i="17"/>
  <c r="M39" i="17"/>
  <c r="M40" i="17"/>
  <c r="M41" i="17"/>
  <c r="M42" i="17"/>
  <c r="M43" i="17"/>
  <c r="M44" i="17"/>
  <c r="M45" i="17"/>
  <c r="M29" i="17"/>
  <c r="F166" i="1"/>
  <c r="J94" i="1"/>
  <c r="I94" i="1"/>
  <c r="H94" i="1"/>
  <c r="G94" i="1"/>
  <c r="F161" i="1"/>
  <c r="F164" i="1"/>
  <c r="F165" i="1"/>
  <c r="J93" i="1"/>
  <c r="I93" i="1"/>
  <c r="H93" i="1"/>
  <c r="G93" i="1"/>
  <c r="J92" i="1"/>
  <c r="I92" i="1"/>
  <c r="H92" i="1"/>
  <c r="G92" i="1"/>
  <c r="K29" i="17"/>
  <c r="K30" i="17"/>
  <c r="K31" i="17"/>
  <c r="K32" i="17"/>
  <c r="K33" i="17"/>
  <c r="K34" i="17"/>
  <c r="K35" i="17"/>
  <c r="K36" i="17"/>
  <c r="K37" i="17"/>
  <c r="K38" i="17"/>
  <c r="K39" i="17"/>
  <c r="K40" i="17"/>
  <c r="K41" i="17"/>
  <c r="K42" i="17"/>
  <c r="K43" i="17"/>
  <c r="K44" i="17"/>
  <c r="K45" i="17"/>
  <c r="E35" i="17"/>
  <c r="J30" i="17"/>
  <c r="J31" i="17"/>
  <c r="J32" i="17"/>
  <c r="J33" i="17"/>
  <c r="J34" i="17"/>
  <c r="J35" i="17"/>
  <c r="J36" i="17"/>
  <c r="J37" i="17"/>
  <c r="J38" i="17"/>
  <c r="J39" i="17"/>
  <c r="J40" i="17"/>
  <c r="J41" i="17"/>
  <c r="J42" i="17"/>
  <c r="J43" i="17"/>
  <c r="J44" i="17"/>
  <c r="J45" i="17"/>
  <c r="J29" i="17"/>
  <c r="I30" i="17"/>
  <c r="I31" i="17"/>
  <c r="I32" i="17"/>
  <c r="I33" i="17"/>
  <c r="I34" i="17"/>
  <c r="I35" i="17"/>
  <c r="I36" i="17"/>
  <c r="I37" i="17"/>
  <c r="I38" i="17"/>
  <c r="I39" i="17"/>
  <c r="I40" i="17"/>
  <c r="I41" i="17"/>
  <c r="I42" i="17"/>
  <c r="I43" i="17"/>
  <c r="I44" i="17"/>
  <c r="I45" i="17"/>
  <c r="F163" i="1"/>
  <c r="F162" i="1"/>
  <c r="J91" i="1"/>
  <c r="I91" i="1"/>
  <c r="H91" i="1"/>
  <c r="G91" i="1"/>
  <c r="J90" i="1"/>
  <c r="I90" i="1"/>
  <c r="H90" i="1"/>
  <c r="G90" i="1"/>
  <c r="I29" i="17"/>
  <c r="H30" i="17"/>
  <c r="H31" i="17"/>
  <c r="H32" i="17"/>
  <c r="H33" i="17"/>
  <c r="H34" i="17"/>
  <c r="H35" i="17"/>
  <c r="H36" i="17"/>
  <c r="H37" i="17"/>
  <c r="H39" i="17"/>
  <c r="H40" i="17"/>
  <c r="H45" i="17"/>
  <c r="H41" i="17"/>
  <c r="H42" i="17"/>
  <c r="H43" i="17"/>
  <c r="H44" i="17"/>
  <c r="H38" i="17"/>
  <c r="H29" i="17"/>
  <c r="D45" i="17"/>
  <c r="E45" i="17"/>
  <c r="F45" i="17"/>
  <c r="G45" i="17"/>
  <c r="C45" i="17"/>
  <c r="G30" i="17"/>
  <c r="G31" i="17"/>
  <c r="G32" i="17"/>
  <c r="G33" i="17"/>
  <c r="G34" i="17"/>
  <c r="G35" i="17"/>
  <c r="G36" i="17"/>
  <c r="G37" i="17"/>
  <c r="G39" i="17"/>
  <c r="G40" i="17"/>
  <c r="G41" i="17"/>
  <c r="G42" i="17"/>
  <c r="G43" i="17"/>
  <c r="J89" i="1"/>
  <c r="I89" i="1"/>
  <c r="H89" i="1"/>
  <c r="G89" i="1"/>
  <c r="C29" i="17"/>
  <c r="D29" i="17"/>
  <c r="E29" i="17"/>
  <c r="F29" i="17"/>
  <c r="G29" i="17"/>
  <c r="C30" i="17"/>
  <c r="D30" i="17"/>
  <c r="E30" i="17"/>
  <c r="F30" i="17"/>
  <c r="C31" i="17"/>
  <c r="D31" i="17"/>
  <c r="E31" i="17"/>
  <c r="F31" i="17"/>
  <c r="C32" i="17"/>
  <c r="D32" i="17"/>
  <c r="E32" i="17"/>
  <c r="F32" i="17"/>
  <c r="C33" i="17"/>
  <c r="D33" i="17"/>
  <c r="E33" i="17"/>
  <c r="F33" i="17"/>
  <c r="C34" i="17"/>
  <c r="D34" i="17"/>
  <c r="E34" i="17"/>
  <c r="F34" i="17"/>
  <c r="C35" i="17"/>
  <c r="D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G44" i="17"/>
  <c r="C38" i="17"/>
  <c r="D38" i="17"/>
  <c r="E38" i="17"/>
  <c r="F38" i="17"/>
  <c r="G38" i="17"/>
  <c r="F160" i="1"/>
  <c r="F159" i="1"/>
  <c r="J88" i="1"/>
  <c r="J87" i="1"/>
  <c r="I88" i="1"/>
  <c r="I87" i="1"/>
  <c r="H88" i="1"/>
  <c r="H87" i="1"/>
  <c r="G87" i="1"/>
  <c r="G88" i="1"/>
  <c r="F158" i="1"/>
  <c r="F157" i="1"/>
  <c r="J85" i="1"/>
  <c r="I85" i="1"/>
  <c r="G85" i="1"/>
  <c r="H85" i="1"/>
  <c r="J86" i="1"/>
  <c r="I86" i="1"/>
  <c r="H86" i="1"/>
  <c r="G86" i="1"/>
  <c r="F46" i="17" l="1"/>
  <c r="M46" i="17"/>
  <c r="F45" i="31"/>
  <c r="T45" i="31"/>
  <c r="C45" i="31"/>
  <c r="I46" i="17"/>
  <c r="H45" i="31"/>
  <c r="O45" i="31"/>
  <c r="N45" i="31"/>
  <c r="J45" i="31"/>
  <c r="R46" i="17"/>
  <c r="K45" i="31"/>
  <c r="N46" i="17"/>
  <c r="G45" i="31"/>
  <c r="R45" i="31"/>
  <c r="K46" i="17"/>
  <c r="C46" i="17"/>
  <c r="L46" i="17"/>
  <c r="D45" i="31"/>
  <c r="J46" i="17"/>
  <c r="T46" i="17"/>
  <c r="O46" i="17"/>
  <c r="Q45" i="31"/>
  <c r="I45" i="31"/>
  <c r="Q46" i="17"/>
  <c r="P46" i="17"/>
  <c r="H46" i="17"/>
  <c r="D46" i="17"/>
  <c r="S45" i="31"/>
  <c r="M45" i="31"/>
  <c r="E46" i="17"/>
  <c r="L45" i="31"/>
  <c r="G46" i="17"/>
  <c r="P45" i="31"/>
  <c r="E4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105" authorId="0" shapeId="0" xr:uid="{00000000-0006-0000-0100-000001000000}">
      <text>
        <r>
          <rPr>
            <b/>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<sst xmlns="http://schemas.openxmlformats.org/spreadsheetml/2006/main" count="1731" uniqueCount="300">
  <si>
    <t>07-T1</t>
  </si>
  <si>
    <t>07-T2</t>
  </si>
  <si>
    <t>07-T3</t>
  </si>
  <si>
    <t>07-T4</t>
  </si>
  <si>
    <t>08-T1</t>
  </si>
  <si>
    <t>08-T2</t>
  </si>
  <si>
    <t>08-T3</t>
  </si>
  <si>
    <t>Evolución Concursos</t>
  </si>
  <si>
    <t>CANARIAS</t>
  </si>
  <si>
    <t>CANTABRIA</t>
  </si>
  <si>
    <t>GALICIA</t>
  </si>
  <si>
    <t>LA RIOJA</t>
  </si>
  <si>
    <t>Ej. Hipotecarias</t>
  </si>
  <si>
    <t>Evolución Ej. Hipotecarias</t>
  </si>
  <si>
    <t>Ejecuciones hipotecarias presentadas por TSJ</t>
  </si>
  <si>
    <t>La evoluciones estan calculadas respecto al mismo trimestre del año anterior</t>
  </si>
  <si>
    <t>Se contabilizan los asuntos ingresados (sin incluirse los reabiertos)</t>
  </si>
  <si>
    <t>Resumen</t>
  </si>
  <si>
    <t>Despidos presentados por TSJ</t>
  </si>
  <si>
    <t>Reclamaciones de cantidad presentadas por TSJ</t>
  </si>
  <si>
    <t>CASTILLA MANCHA</t>
  </si>
  <si>
    <t>EXTREMADURA</t>
  </si>
  <si>
    <t>TOTAL</t>
  </si>
  <si>
    <t>Despidos</t>
  </si>
  <si>
    <t>Evolución despidos</t>
  </si>
  <si>
    <t>Concursos</t>
  </si>
  <si>
    <t>CATALUÑA</t>
  </si>
  <si>
    <t>08-T4</t>
  </si>
  <si>
    <t>09-T1</t>
  </si>
  <si>
    <t>Evolución  09-T1</t>
  </si>
  <si>
    <t>09-T2</t>
  </si>
  <si>
    <t>Evolución  09-T2</t>
  </si>
  <si>
    <t xml:space="preserve"> </t>
  </si>
  <si>
    <t>09-T3</t>
  </si>
  <si>
    <t>Evolución  09-T3</t>
  </si>
  <si>
    <t>09-T4</t>
  </si>
  <si>
    <t>Evolución  09-T4</t>
  </si>
  <si>
    <t>10-T1</t>
  </si>
  <si>
    <t>Evolución  10-T1</t>
  </si>
  <si>
    <t>Embargos</t>
  </si>
  <si>
    <t>Lanzamientos</t>
  </si>
  <si>
    <t>Monitorios</t>
  </si>
  <si>
    <t>Evolución Monitorios</t>
  </si>
  <si>
    <t>Monitorios presentados por TSJ</t>
  </si>
  <si>
    <t>10-T2</t>
  </si>
  <si>
    <t>Evolución 10-T2</t>
  </si>
  <si>
    <t xml:space="preserve">LA RIOJA </t>
  </si>
  <si>
    <t>ILLES BALEARS</t>
  </si>
  <si>
    <t>COMUNITAT VALENCIANA</t>
  </si>
  <si>
    <t>CASTILLA - LA MANCHA</t>
  </si>
  <si>
    <t>CASTILLA -LA MANCHA</t>
  </si>
  <si>
    <t>PAÍS VASCO</t>
  </si>
  <si>
    <t>ANDALUCÍA</t>
  </si>
  <si>
    <t>ARAGÓN</t>
  </si>
  <si>
    <t>CASTILLA Y LEÓN</t>
  </si>
  <si>
    <t>CASTILLA - LEÓN</t>
  </si>
  <si>
    <t>10-T3</t>
  </si>
  <si>
    <t>Evolución 10-T3</t>
  </si>
  <si>
    <t>10-T4</t>
  </si>
  <si>
    <t>Evolución 10-T4</t>
  </si>
  <si>
    <t>11-T1</t>
  </si>
  <si>
    <t>Evolución 11-T1</t>
  </si>
  <si>
    <t>11-T2</t>
  </si>
  <si>
    <t>Evolución 11-T2</t>
  </si>
  <si>
    <t>11-T3</t>
  </si>
  <si>
    <t>Evolución 11-T3</t>
  </si>
  <si>
    <t>Ejecuciones hipotecarias</t>
  </si>
  <si>
    <t>Definiciones y conceptos</t>
  </si>
  <si>
    <t>11-T4</t>
  </si>
  <si>
    <t>Evolución 11-T4</t>
  </si>
  <si>
    <t>Evolución Lanzamientos</t>
  </si>
  <si>
    <t>12-T1</t>
  </si>
  <si>
    <t>Evolución 12-T1</t>
  </si>
  <si>
    <t>Lanzamientos recibidos en los Servicios Comunes por TSJ</t>
  </si>
  <si>
    <t>Incidentes Laborales y ERE's</t>
  </si>
  <si>
    <t>Incidentes ordinarios</t>
  </si>
  <si>
    <t>Evolución Incidentes ordinarios</t>
  </si>
  <si>
    <t>Materia no concursal</t>
  </si>
  <si>
    <t>12-T2</t>
  </si>
  <si>
    <t>Evolución 12-T2</t>
  </si>
  <si>
    <t>12-T3</t>
  </si>
  <si>
    <t>Evolución 12-T3</t>
  </si>
  <si>
    <t>12-T4</t>
  </si>
  <si>
    <t>Evolución 12-T4</t>
  </si>
  <si>
    <t>Lanzamientos con cumplimiento positivo en los Servicios Comunes  por TSJ</t>
  </si>
  <si>
    <t>Lanzamientos con cumplimiento positivo</t>
  </si>
  <si>
    <t>13-T1</t>
  </si>
  <si>
    <t>Evolución 13-T1</t>
  </si>
  <si>
    <t>Evolución Incidentes Laborales y ERE's</t>
  </si>
  <si>
    <t>Evolución Materia no concursal</t>
  </si>
  <si>
    <t>13-T2</t>
  </si>
  <si>
    <t>Evolución 13-T2</t>
  </si>
  <si>
    <t>Lanzamientos practicados por los servicios comunes v. practicados por los juzgados</t>
  </si>
  <si>
    <t>13-T3</t>
  </si>
  <si>
    <t>Evolución 13-T3</t>
  </si>
  <si>
    <t>13-T4</t>
  </si>
  <si>
    <t>Evolución 13-T4</t>
  </si>
  <si>
    <t>14-T1</t>
  </si>
  <si>
    <t xml:space="preserve">(1) En Cataluña: Se han añadido 10 servicios comunes en el 3º trimestre de 2013 (9 en Barcelona y 1 en Girona) que anteriormente no informaban. </t>
  </si>
  <si>
    <t>Evolución 14-T1</t>
  </si>
  <si>
    <t xml:space="preserve">(1) En Cataluña: Se han añadido 10 servicios comunes el 3º  trimestre de 2013 (9 en Barcelona y 1 en Girona) que anteriormente no informaban. </t>
  </si>
  <si>
    <t xml:space="preserve">(1) En Cataluña: Se han añadido 10 servicios comunes el 3º trimestre de 2013 (9 en Barcelona y 1 en Girona) que anteriormente no informaban. </t>
  </si>
  <si>
    <t>Reclamaciones de cantidad</t>
  </si>
  <si>
    <t>Evolución reclamaciones de cantidad</t>
  </si>
  <si>
    <t>14-T2</t>
  </si>
  <si>
    <t>Evolución 14-T2</t>
  </si>
  <si>
    <t>Lanzamientos practicados</t>
  </si>
  <si>
    <t>14-T3</t>
  </si>
  <si>
    <t>Evolución 14-T3</t>
  </si>
  <si>
    <r>
      <t>Evolución lanzamientos con cumplimiento positivo</t>
    </r>
    <r>
      <rPr>
        <b/>
        <vertAlign val="superscript"/>
        <sz val="11"/>
        <color indexed="10"/>
        <rFont val="Verdana"/>
        <family val="2"/>
      </rPr>
      <t xml:space="preserve"> (1)</t>
    </r>
  </si>
  <si>
    <r>
      <t xml:space="preserve">Evolución Lanzamientos </t>
    </r>
    <r>
      <rPr>
        <b/>
        <vertAlign val="superscript"/>
        <sz val="11"/>
        <color indexed="10"/>
        <rFont val="Verdana"/>
        <family val="2"/>
      </rPr>
      <t>(1)</t>
    </r>
  </si>
  <si>
    <t>14-T4</t>
  </si>
  <si>
    <t>Evolución 14-T4</t>
  </si>
  <si>
    <t>15-T1</t>
  </si>
  <si>
    <t>Lanzamientos practicados derivados Ej. Hipotecarias</t>
  </si>
  <si>
    <t>Evolución Lanzamientos derivados Ej. Hipotecarias</t>
  </si>
  <si>
    <t>Lanzamientos practicados derivados LAU</t>
  </si>
  <si>
    <t>Evolución Lanzamientos derivados LAU</t>
  </si>
  <si>
    <t>15-T2</t>
  </si>
  <si>
    <t>15-T3</t>
  </si>
  <si>
    <t>Para la evolución en los trimestres 3º de 2013 a 2º de 2014 no se han tenido en cuenta sus datos</t>
  </si>
  <si>
    <t>15-T4</t>
  </si>
  <si>
    <t>16-T1</t>
  </si>
  <si>
    <t>La modificacion de la Ley Organica del Poder Judicial de 21 de julio de 2015 (BOE de 22-7-2015), que entró en vigor el 1 de octubre</t>
  </si>
  <si>
    <t>16-T2</t>
  </si>
  <si>
    <t>atribuye la competencia de los concursos de persona natural que no sea empresarios a los juzgados de primera instancia</t>
  </si>
  <si>
    <t>16-T3</t>
  </si>
  <si>
    <t>16-T4</t>
  </si>
  <si>
    <t>Concursos (*)</t>
  </si>
  <si>
    <t>17-T1</t>
  </si>
  <si>
    <t>17-T2</t>
  </si>
  <si>
    <t>17-T3</t>
  </si>
  <si>
    <t>17-T4</t>
  </si>
  <si>
    <t>Acciones individuales sobre condiciones generales incluidas en contratos de financiación con garantías reales inmobiliarias cuyo prestatario sea una persona física</t>
  </si>
  <si>
    <t>Sentencias</t>
  </si>
  <si>
    <t>18-T1</t>
  </si>
  <si>
    <t>18-T2</t>
  </si>
  <si>
    <t>18-T3</t>
  </si>
  <si>
    <t>Lanzamientos consecuencia de ejecución hipotecaria en los Juzgados de 1ª Instancia por TSJ</t>
  </si>
  <si>
    <t>Total lanzamientos practicados en los Juzgados de 1º Instancia por TSJ</t>
  </si>
  <si>
    <t>Lanzamientos consecuencia de la Ley de Arrendamientos Urbanos en los Juzgados de 1º Instancia por TSJ</t>
  </si>
  <si>
    <t>Otros lanzamientos practicados en los Juzgados de 1º Instancia por TSJ</t>
  </si>
  <si>
    <t>Reclamaciones cantidad</t>
  </si>
  <si>
    <r>
      <t>13-T3</t>
    </r>
    <r>
      <rPr>
        <b/>
        <vertAlign val="superscript"/>
        <sz val="9"/>
        <color indexed="18"/>
        <rFont val="Verdana"/>
        <family val="2"/>
      </rPr>
      <t xml:space="preserve"> </t>
    </r>
    <r>
      <rPr>
        <b/>
        <vertAlign val="superscript"/>
        <sz val="9"/>
        <color rgb="FFFF0000"/>
        <rFont val="Verdana"/>
        <family val="2"/>
      </rPr>
      <t>(1)</t>
    </r>
  </si>
  <si>
    <r>
      <t>13-T4</t>
    </r>
    <r>
      <rPr>
        <b/>
        <vertAlign val="superscript"/>
        <sz val="9"/>
        <color rgb="FFFF0000"/>
        <rFont val="Verdana"/>
        <family val="2"/>
      </rPr>
      <t>(1)</t>
    </r>
  </si>
  <si>
    <r>
      <t>13-T3</t>
    </r>
    <r>
      <rPr>
        <b/>
        <vertAlign val="superscript"/>
        <sz val="9"/>
        <color rgb="FFFF0000"/>
        <rFont val="Verdana"/>
        <family val="2"/>
      </rPr>
      <t>(1)</t>
    </r>
  </si>
  <si>
    <t>18-T4</t>
  </si>
  <si>
    <t>Verbales posesorios por ocupación ilegal de viviendas</t>
  </si>
  <si>
    <t>19-T1</t>
  </si>
  <si>
    <t>19-T2</t>
  </si>
  <si>
    <t>Total de concursos presentados por TSJ</t>
  </si>
  <si>
    <t>19-T3</t>
  </si>
  <si>
    <t>Concursos  personas naturales</t>
  </si>
  <si>
    <t>19-T4</t>
  </si>
  <si>
    <t>ASTURIAS, PRINCIPADO</t>
  </si>
  <si>
    <t>MADRID, COMUNIDAD</t>
  </si>
  <si>
    <t>MURCIA, REGIÓN</t>
  </si>
  <si>
    <t>NAVARRA, COM. FORAL</t>
  </si>
  <si>
    <t>20-T1</t>
  </si>
  <si>
    <t>20-T2</t>
  </si>
  <si>
    <t>20-T3</t>
  </si>
  <si>
    <t>20-T4</t>
  </si>
  <si>
    <t xml:space="preserve">  </t>
  </si>
  <si>
    <t>21-T1</t>
  </si>
  <si>
    <t xml:space="preserve">Total concursos presentados en J. Mercantil </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</si>
  <si>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</si>
  <si>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</si>
  <si>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</si>
  <si>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</si>
  <si>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</si>
  <si>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</si>
  <si>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</si>
  <si>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</si>
  <si>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</si>
  <si>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</si>
  <si>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</si>
  <si>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</si>
  <si>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</si>
  <si>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</si>
  <si>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</si>
  <si>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</si>
  <si>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</si>
  <si>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</si>
  <si>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</si>
  <si>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</si>
  <si>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</si>
  <si>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</si>
  <si>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</si>
  <si>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</si>
  <si>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</si>
  <si>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</si>
  <si>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</si>
  <si>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</si>
  <si>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</si>
  <si>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</si>
  <si>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</si>
  <si>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</si>
  <si>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</si>
  <si>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</si>
  <si>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</si>
  <si>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</si>
  <si>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</si>
  <si>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</si>
  <si>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</si>
  <si>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</si>
  <si>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</si>
  <si>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</si>
  <si>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</si>
  <si>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</si>
  <si>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</si>
  <si>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</si>
  <si>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</si>
  <si>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personas juridicas presentados</t>
  </si>
  <si>
    <t>Monitorios ingresados</t>
  </si>
  <si>
    <t>Total Lanzamientos practicados</t>
  </si>
  <si>
    <t>Lanzamientos derivados LAU practicados</t>
  </si>
  <si>
    <t>Lanzamientos derivados EH practicados</t>
  </si>
  <si>
    <t>Verbales posesorios por ocupación ilegal viviendas ingresados</t>
  </si>
  <si>
    <t>Clausulas suelo ingresados</t>
  </si>
  <si>
    <t>Datos provinciales</t>
  </si>
  <si>
    <t>C. VALENCIANA</t>
  </si>
  <si>
    <t>21-T2</t>
  </si>
  <si>
    <t>i</t>
  </si>
  <si>
    <t>Demandas despido ingresadas</t>
  </si>
  <si>
    <t>Ejecuciones hipotecarias  ingresadas</t>
  </si>
  <si>
    <t>Demandas reclamación de cantidad ingresadas</t>
  </si>
  <si>
    <t>(*) desde 2016 se incluye el número de concursos de personas naturales presentados en los juzgados de primera instancia y de primera instancia e instrucción</t>
  </si>
  <si>
    <t>Evolución Concursos personas naturales</t>
  </si>
  <si>
    <t>21-T3</t>
  </si>
  <si>
    <t>21-T4</t>
  </si>
  <si>
    <t>22-T1</t>
  </si>
  <si>
    <t xml:space="preserve">22-T1 </t>
  </si>
  <si>
    <t>22-T1 Sentencias</t>
  </si>
  <si>
    <t>22-T1 % estimatorias</t>
  </si>
  <si>
    <t>22-T2</t>
  </si>
  <si>
    <t>22-T2 Sentencias</t>
  </si>
  <si>
    <t>22-T2 % estimatorias</t>
  </si>
  <si>
    <t>22-T3</t>
  </si>
  <si>
    <t>22-T3 Sentencias</t>
  </si>
  <si>
    <t>22-T3 % estimatorias</t>
  </si>
  <si>
    <t>Concursos personas naturales empresarios presentados</t>
  </si>
  <si>
    <t>Concursos personas naturales no empresarios presentados J.Mercantil</t>
  </si>
  <si>
    <t>Resto lanzamientos practicados</t>
  </si>
  <si>
    <t>22-T4</t>
  </si>
  <si>
    <t>Concursos presentados personas jurídicas en  Juzgados de lo Mercantil por TSJ</t>
  </si>
  <si>
    <t>22-T4 Sentencias</t>
  </si>
  <si>
    <t>22-T4 % estimatorias</t>
  </si>
  <si>
    <t>Concursos de personas naturales empresarios presentados en Juzgados de  lo Mercantil por TSJ</t>
  </si>
  <si>
    <t>c</t>
  </si>
  <si>
    <t>I</t>
  </si>
  <si>
    <t>23-T1</t>
  </si>
  <si>
    <t>Evolución 23-T1</t>
  </si>
  <si>
    <t xml:space="preserve">23-T1 </t>
  </si>
  <si>
    <t>23-T1 Sentencias</t>
  </si>
  <si>
    <t>23-T1 % estimatorias</t>
  </si>
  <si>
    <t>Evolucion 23-T1 Ingresados</t>
  </si>
  <si>
    <t>Evolucion 23-T1 sentencias</t>
  </si>
  <si>
    <t>Evolucion 
23-T1  % estimatorias</t>
  </si>
  <si>
    <t xml:space="preserve">Evolucion 23-T1 </t>
  </si>
  <si>
    <t>11.57</t>
  </si>
  <si>
    <t>23-T2</t>
  </si>
  <si>
    <t>Evolución 23-T2</t>
  </si>
  <si>
    <t>23-T2 Sentencias</t>
  </si>
  <si>
    <t>23-T2% estimatorias</t>
  </si>
  <si>
    <t>Evolucion 23-T2 sentencias</t>
  </si>
  <si>
    <t>Evolucion 
23-T2  % estimatorias</t>
  </si>
  <si>
    <t>Evolucion 23-T2</t>
  </si>
  <si>
    <t>Evolucion 23-T2 Ingresados</t>
  </si>
  <si>
    <t>23-22</t>
  </si>
  <si>
    <t>23-T3</t>
  </si>
  <si>
    <t>Evolución 23-T3</t>
  </si>
  <si>
    <t>23-t3</t>
  </si>
  <si>
    <t>23-T3  Sentencias</t>
  </si>
  <si>
    <t>23-T3% estimatorias</t>
  </si>
  <si>
    <t>Evolucion 23-T3 Ingresados</t>
  </si>
  <si>
    <t>Evolucion 23-T3 sentencias</t>
  </si>
  <si>
    <t>Evolucion 
23-T3  % estimatorias</t>
  </si>
  <si>
    <t>Evolucion 23-T3</t>
  </si>
  <si>
    <t>-</t>
  </si>
  <si>
    <t>Concursos de personas naturales no empresarios presentados en Juzgados de Primera Instancia y Juzgados de lo Mercantil por TSJ</t>
  </si>
  <si>
    <t>Demandas registradas en los Juzgados de lo Social. Se incluyen la extinción del contrato por causas objetivas, despidos individuales por causas económicas, organizativas, técnicas o de producción o derivadas de fuerza mayor y cuantas demandas se refieran de forma principal a despidos, aunque incluyan otras pretensiones vinculadas al mismo. También la extinción de la relación laboral por voluntad del trabajador.</t>
  </si>
  <si>
    <t>Incluye demandas registradas en los Juzgados de lo Social en los procesos de reclamación de cantidad y otros derechos derivados del contrato de trabajo tramitados por el procedimiento ordinario y además, tercerías en ejecución de sentencias, sanciones disciplinarias y reclamaciones al Estado del pago de salarios de tramitación en juicios por despido, responsabilidad civil por incumplimiento de obligaciones en materia de Seguridad Social; recargo por omisión de medidas de seguridad e higiene en el trabajo; demandas de clasificación profesional. No se incluyen los procesos monitorios.</t>
  </si>
  <si>
    <t>Procedimientos ejecutivos tramitados en los Juzgados de Primera Instancia Instrucción que permiten exigir el pago de las deudas garantizadas por prenda o hipoteca al acreedor con escritura de hipoteca a su favor, debidamente inscrita en el Registro de la Propiedad.</t>
  </si>
  <si>
    <t>Procedimientos especiales, tramitados en los Juzgados de Primera Instancia y Juzgados de Primera Instancia e Instrucción, previstos para la reclamación del pago de deudas dinerarias de cualquier importe, liquidas, determinadas, vencidas y exigibles, cuando dichas deudas se acrediten en determinados documentos, incluyendo las certificaciones de impago de cantidades debidas en concepto de gastos comunes de comunidades de propietarios de inmuebles urbanos.</t>
  </si>
  <si>
    <t>El lanzamiento es el acto material de ejecución forzosa de la sentencia o resolución que dictamina el desahucio o la entrega de la posesión de un bien inmueble a quien tenga derecho a su posesión inmediata. Se incluyen tanto los lanzamientos o entregas de posesión que se practiquen en fase de ejecución forzosa como las que supongan la entrega mediata o voluntaria del bien tanto a la parte directamente como en el órgano judicial. Se contabiliza un lanzamiento por cada bien inmueble cuyo lanzamiento o entrega posesoria se acuerde con independencia de los señalamientos que genere y del tipo de proceso en el que se acuerde (procedimientos de ejecución hipotecaria, derivados de la LAU u otros), siempre que implique un cambio en la posesión de un inmueble, y sin tener en cuenta si se trata de una finca rústica o urbana ni si es o no vivienda.</t>
  </si>
  <si>
    <t>Aquellos lanzamientos en los que el Servicio Común ha podido practicar el lanzamiento acordado por el juzgado.</t>
  </si>
  <si>
    <t>Se ha dejado de publicar la serie de embargos por la escasa fiabilidad del dato, puesto que, en este caso, muchos juzgados practican directamente el embargo sin que sea necesaria la intervención de los servicios comunes. Las bajadas que se venían observando se deben más a esta causa que a una verdadera reducción del número de embargos practicados.</t>
  </si>
  <si>
    <t>Son procedimientos tramitados por los juzgados de primera instancia relativos a asuntos relacionados con el ejercicio de acciones individuales sobre condiciones generales incluidas en contratos de financiación con garantías reales inmobiliarias cuyo prestatario sea una persona física. Se incluyen, entre otros, los relativos a cláusulas suelo y todos aquéllos en los que la acción ejercitada sea relativa a condiciones generales incluidas en un contrato de préstamo o crédito con garantía hipotecaria (gastos de gestoría, gastos de constitución de hipoteca, vencimiento anticipado, intereses moratorios, gastos de formalización de hipoteca o hipotecas multidivisas…).</t>
  </si>
  <si>
    <r>
      <t xml:space="preserve">En las localidades donde existen servicios comunes con funciones de actos de comunicación y ejecución, estos reciben de los Juzgados de Primera Instancia y Juzgados de Primera Instancia e Instrucción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incluyó por primera vez en los boletines estadísticos). Se dispone de los lanzamientos practicados, y desglosado según se deriven de ejecuciones hipotecarias, de procedimientos de la Ley de arrendamientos Urbanos (principalmente corresponderán a alquileres impagados) o a otras causas (laudos arbitrales, procesos de familia, etc.). </t>
    </r>
    <r>
      <rPr>
        <b/>
        <sz val="10"/>
        <color theme="1"/>
        <rFont val="Verdana"/>
        <family val="2"/>
      </rPr>
      <t>EN NINGUN CASO DEBE SUMARSE EL NUMERO DE LOS PRACTICADOS POR LOS JUZGADOS DE PRIMERA INSTANCIA CON EL DE LOS PRACTICADOS EN LOS SERVICIOS COMUNES.</t>
    </r>
  </si>
  <si>
    <t>Acciones individuales sobre condiciones generales incluidas en contratos de financiación con garantías reales cuyo prestatario sea una persona física</t>
  </si>
  <si>
    <t>Son procedimientos tramitados por los Juzgados de Primera Instancia, que permiten, en los supuestos de ocupación ilegal de viviendas, a la persona física, que sea propietaria o poseedora legítima por otro título, a las entidades sin ánimo de lucro con derecho a poseerla y las entidades públicas propietarias o poseedoras legítimas de vivienda social, pedir la inmediata recuperación de la plena posesión de una vivienda o parte de ella, siempre que se hayan visto privados de ella sin su consentimiento.</t>
  </si>
  <si>
    <t>Procedimientos concursales tramitados en los Juzgados de lo Mercantil y Juzgados de Primera Instancia y Primera Instancia e Instrucción hasta el 17 de agosto de 2022. La declaración de concurso procede respecto de cualquier deudor, sea persona natural o jurídica en caso de insolvencia, actual o inminente. Se incluyen los concursos voluntarios y los necesarios. Las entidades que integran la organización territorial del Estado, los organismos públicos y demás entes de derecho público no pueden ser declaradas en concurso.</t>
  </si>
  <si>
    <t>23-T4</t>
  </si>
  <si>
    <t>Evolución 23-T4</t>
  </si>
  <si>
    <t>Evolucion 23-T4</t>
  </si>
  <si>
    <t>23-T4  Sentencias</t>
  </si>
  <si>
    <t>23-T4% estimatorias</t>
  </si>
  <si>
    <t>Evolucion 23-T4 Ingresados</t>
  </si>
  <si>
    <t>Evolucion 23-T4 sentencias</t>
  </si>
  <si>
    <t>Evolucion 
23-T4 % estimatorias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</si>
</sst>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6"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vertAlign val="superscript"/>
      <sz val="9"/>
      <color indexed="18"/>
      <name val="Verdana"/>
      <family val="2"/>
    </font>
    <font>
      <b/>
      <sz val="9"/>
      <color indexed="81"/>
      <name val="Tahoma"/>
      <family val="2"/>
    </font>
    <font>
      <sz val="8"/>
      <color indexed="81"/>
      <name val="Verdana"/>
      <family val="2"/>
    </font>
    <font>
      <b/>
      <vertAlign val="superscript"/>
      <sz val="11"/>
      <color indexed="10"/>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b/>
      <sz val="10"/>
      <color rgb="FFFF0000"/>
      <name val="Verdana"/>
      <family val="2"/>
      <scheme val="minor"/>
    </font>
    <font>
      <b/>
      <sz val="9"/>
      <name val="Verdana"/>
      <family val="2"/>
      <scheme val="minor"/>
    </font>
    <font>
      <sz val="12"/>
      <name val="Verdana"/>
      <family val="2"/>
      <scheme val="minor"/>
    </font>
    <font>
      <b/>
      <sz val="11"/>
      <name val="Verdana"/>
      <family val="2"/>
      <scheme val="minor"/>
    </font>
    <font>
      <sz val="10"/>
      <color rgb="FFFF0000"/>
      <name val="Verdana"/>
      <family val="2"/>
      <scheme val="minor"/>
    </font>
    <font>
      <sz val="11"/>
      <color indexed="18"/>
      <name val="Verdana"/>
      <family val="2"/>
      <scheme val="minor"/>
    </font>
    <font>
      <b/>
      <sz val="11"/>
      <color rgb="FFFF0000"/>
      <name val="Verdana"/>
      <family val="2"/>
      <scheme val="minor"/>
    </font>
    <font>
      <b/>
      <sz val="9"/>
      <color rgb="FFFF0000"/>
      <name val="Verdana"/>
      <family val="2"/>
      <scheme val="minor"/>
    </font>
    <font>
      <sz val="9"/>
      <name val="Verdana"/>
      <family val="2"/>
      <scheme val="minor"/>
    </font>
    <font>
      <b/>
      <i/>
      <sz val="10"/>
      <name val="Verdana"/>
      <family val="2"/>
      <scheme val="minor"/>
    </font>
    <font>
      <i/>
      <sz val="10"/>
      <name val="Verdana"/>
      <family val="2"/>
      <scheme val="minor"/>
    </font>
    <font>
      <sz val="7"/>
      <color theme="0" tint="-0.499984740745262"/>
      <name val="Verdana"/>
      <family val="2"/>
      <scheme val="major"/>
    </font>
    <font>
      <b/>
      <sz val="11"/>
      <color theme="4"/>
      <name val="Verdana"/>
      <family val="2"/>
    </font>
    <font>
      <sz val="11"/>
      <color theme="0"/>
      <name val="Verdana"/>
      <family val="2"/>
    </font>
    <font>
      <b/>
      <sz val="10"/>
      <color theme="0"/>
      <name val="Verdana"/>
      <family val="2"/>
    </font>
    <font>
      <sz val="10"/>
      <color theme="1"/>
      <name val="Verdana"/>
      <family val="2"/>
    </font>
    <font>
      <sz val="10"/>
      <color rgb="FFFF0000"/>
      <name val="Verdana"/>
      <family val="2"/>
    </font>
    <font>
      <b/>
      <sz val="10"/>
      <color theme="3" tint="0.39997558519241921"/>
      <name val="Verdana"/>
      <family val="2"/>
      <scheme val="minor"/>
    </font>
    <font>
      <sz val="10"/>
      <color theme="3" tint="0.39997558519241921"/>
      <name val="Arial"/>
      <family val="2"/>
    </font>
    <font>
      <b/>
      <sz val="12"/>
      <color theme="0"/>
      <name val="Verdana"/>
      <family val="2"/>
    </font>
    <font>
      <b/>
      <sz val="11"/>
      <color theme="0"/>
      <name val="Verdana"/>
      <family val="2"/>
    </font>
    <font>
      <sz val="10"/>
      <color theme="3"/>
      <name val="Verdana"/>
      <family val="2"/>
      <scheme val="minor"/>
    </font>
    <font>
      <b/>
      <vertAlign val="superscript"/>
      <sz val="9"/>
      <color rgb="FFFF0000"/>
      <name val="Verdana"/>
      <family val="2"/>
    </font>
    <font>
      <b/>
      <sz val="11"/>
      <color rgb="FFFF0000"/>
      <name val="Verdana"/>
      <family val="2"/>
    </font>
    <font>
      <sz val="10"/>
      <color rgb="FFFF0000"/>
      <name val="Arial"/>
      <family val="2"/>
    </font>
    <font>
      <b/>
      <sz val="18"/>
      <color rgb="FFFFFFFF"/>
      <name val="Calibri"/>
      <family val="2"/>
    </font>
    <font>
      <sz val="8"/>
      <name val="Arial"/>
      <family val="2"/>
    </font>
    <font>
      <b/>
      <sz val="10"/>
      <color theme="1"/>
      <name val="Verdana"/>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26">
    <border>
      <left/>
      <right/>
      <top/>
      <bottom/>
      <diagonal/>
    </border>
    <border>
      <left style="thin">
        <color indexed="64"/>
      </left>
      <right style="thin">
        <color indexed="64"/>
      </right>
      <top style="medium">
        <color indexed="18"/>
      </top>
      <bottom style="thin">
        <color indexed="18"/>
      </bottom>
      <diagonal/>
    </border>
    <border>
      <left style="thin">
        <color indexed="64"/>
      </left>
      <right style="thin">
        <color indexed="64"/>
      </right>
      <top style="thin">
        <color indexed="18"/>
      </top>
      <bottom style="thin">
        <color indexed="18"/>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64"/>
      </right>
      <top style="medium">
        <color indexed="18"/>
      </top>
      <bottom style="medium">
        <color theme="3" tint="-0.499984740745262"/>
      </bottom>
      <diagonal/>
    </border>
    <border>
      <left style="thin">
        <color indexed="64"/>
      </left>
      <right style="thin">
        <color rgb="FF002060"/>
      </right>
      <top style="thin">
        <color indexed="64"/>
      </top>
      <bottom style="medium">
        <color indexed="18"/>
      </bottom>
      <diagonal/>
    </border>
    <border>
      <left style="thin">
        <color rgb="FF002060"/>
      </left>
      <right style="thin">
        <color rgb="FF002060"/>
      </right>
      <top style="medium">
        <color indexed="18"/>
      </top>
      <bottom style="medium">
        <color indexed="18"/>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4" tint="0.79998168889431442"/>
      </top>
      <bottom style="medium">
        <color theme="4" tint="0.79998168889431442"/>
      </bottom>
      <diagonal/>
    </border>
    <border>
      <left/>
      <right/>
      <top/>
      <bottom style="medium">
        <color theme="4"/>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right style="thick">
        <color theme="4"/>
      </right>
      <top/>
      <bottom style="thick">
        <color theme="4"/>
      </bottom>
      <diagonal/>
    </border>
    <border>
      <left/>
      <right style="thick">
        <color theme="4"/>
      </right>
      <top style="thick">
        <color theme="4"/>
      </top>
      <bottom/>
      <diagonal/>
    </border>
    <border>
      <left/>
      <right style="thick">
        <color theme="4"/>
      </right>
      <top/>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s>
  <cellStyleXfs count="189">
    <xf numFmtId="0" fontId="0"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30" fillId="0" borderId="0"/>
    <xf numFmtId="0" fontId="7" fillId="0" borderId="0"/>
    <xf numFmtId="0" fontId="10" fillId="0" borderId="0"/>
    <xf numFmtId="0" fontId="6" fillId="0" borderId="0"/>
    <xf numFmtId="0" fontId="6" fillId="0" borderId="0"/>
    <xf numFmtId="0" fontId="6" fillId="0" borderId="0"/>
    <xf numFmtId="0" fontId="30"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30" fillId="0" borderId="0"/>
    <xf numFmtId="0" fontId="6" fillId="0" borderId="0"/>
    <xf numFmtId="0" fontId="6" fillId="0" borderId="0"/>
    <xf numFmtId="0" fontId="6" fillId="0" borderId="0"/>
    <xf numFmtId="0" fontId="6" fillId="0" borderId="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9"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0" fontId="3" fillId="0" borderId="0"/>
    <xf numFmtId="0" fontId="4" fillId="0" borderId="0"/>
    <xf numFmtId="0" fontId="5" fillId="0" borderId="0" applyNumberFormat="0" applyFill="0" applyBorder="0" applyAlignment="0" applyProtection="0">
      <alignment vertical="top"/>
      <protection locked="0"/>
    </xf>
    <xf numFmtId="0" fontId="3"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26">
    <xf numFmtId="0" fontId="0" fillId="0" borderId="0" xfId="0"/>
    <xf numFmtId="0" fontId="43" fillId="0" borderId="0" xfId="0" applyFont="1"/>
    <xf numFmtId="0" fontId="14" fillId="0" borderId="0" xfId="1" applyFont="1" applyFill="1" applyBorder="1" applyAlignment="1" applyProtection="1"/>
    <xf numFmtId="0" fontId="14" fillId="0" borderId="0" xfId="1" applyFont="1" applyFill="1" applyAlignment="1" applyProtection="1">
      <alignment horizontal="left"/>
    </xf>
    <xf numFmtId="0" fontId="15" fillId="0" borderId="0" xfId="0" applyFont="1"/>
    <xf numFmtId="0" fontId="16" fillId="0" borderId="0" xfId="0" applyFont="1"/>
    <xf numFmtId="0" fontId="11" fillId="0" borderId="0" xfId="1" applyFont="1" applyFill="1" applyBorder="1" applyAlignment="1" applyProtection="1"/>
    <xf numFmtId="0" fontId="14" fillId="0" borderId="0" xfId="1" applyFont="1" applyFill="1" applyBorder="1" applyAlignment="1" applyProtection="1">
      <alignment horizontal="center"/>
    </xf>
    <xf numFmtId="0" fontId="13" fillId="0" borderId="0" xfId="6" applyFont="1" applyAlignment="1">
      <alignment horizontal="center"/>
    </xf>
    <xf numFmtId="0" fontId="49" fillId="0" borderId="0" xfId="6" applyFont="1" applyAlignment="1">
      <alignment horizontal="center"/>
    </xf>
    <xf numFmtId="0" fontId="32" fillId="0" borderId="0" xfId="0" applyFont="1"/>
    <xf numFmtId="0" fontId="33" fillId="0" borderId="0" xfId="0" applyFont="1"/>
    <xf numFmtId="0" fontId="34" fillId="0" borderId="0" xfId="0" applyFont="1"/>
    <xf numFmtId="164" fontId="34" fillId="0" borderId="0" xfId="0" applyNumberFormat="1" applyFont="1"/>
    <xf numFmtId="9" fontId="34" fillId="0" borderId="0" xfId="22" applyFont="1" applyFill="1"/>
    <xf numFmtId="0" fontId="39" fillId="0" borderId="0" xfId="0" applyFont="1"/>
    <xf numFmtId="3" fontId="31" fillId="0" borderId="0" xfId="0" applyNumberFormat="1" applyFont="1"/>
    <xf numFmtId="164" fontId="31" fillId="0" borderId="0" xfId="0" applyNumberFormat="1" applyFont="1"/>
    <xf numFmtId="3" fontId="34" fillId="0" borderId="0" xfId="0" applyNumberFormat="1" applyFont="1"/>
    <xf numFmtId="3" fontId="37" fillId="0" borderId="0" xfId="0" applyNumberFormat="1" applyFont="1"/>
    <xf numFmtId="0" fontId="37" fillId="0" borderId="0" xfId="0" applyFont="1"/>
    <xf numFmtId="0" fontId="36" fillId="0" borderId="0" xfId="0" applyFont="1"/>
    <xf numFmtId="164" fontId="31" fillId="0" borderId="0" xfId="22" applyNumberFormat="1" applyFont="1" applyFill="1" applyBorder="1"/>
    <xf numFmtId="164" fontId="34" fillId="0" borderId="0" xfId="22" applyNumberFormat="1" applyFont="1" applyFill="1" applyBorder="1"/>
    <xf numFmtId="0" fontId="38" fillId="0" borderId="0" xfId="0" applyFont="1" applyAlignment="1">
      <alignment vertical="center"/>
    </xf>
    <xf numFmtId="0" fontId="47" fillId="0" borderId="0" xfId="0" applyFont="1"/>
    <xf numFmtId="3" fontId="48" fillId="0" borderId="0" xfId="0" applyNumberFormat="1" applyFont="1"/>
    <xf numFmtId="0" fontId="48" fillId="0" borderId="0" xfId="0" applyFont="1"/>
    <xf numFmtId="0" fontId="15" fillId="0" borderId="0" xfId="0" applyFont="1" applyAlignment="1">
      <alignment horizontal="left"/>
    </xf>
    <xf numFmtId="0" fontId="50" fillId="4" borderId="12" xfId="0" applyFont="1" applyFill="1" applyBorder="1" applyAlignment="1">
      <alignment horizontal="left" vertical="center" wrapText="1"/>
    </xf>
    <xf numFmtId="0" fontId="50" fillId="4" borderId="11" xfId="0" applyFont="1" applyFill="1" applyBorder="1" applyAlignment="1">
      <alignment horizontal="left" vertical="center"/>
    </xf>
    <xf numFmtId="0" fontId="50" fillId="4" borderId="10" xfId="0" applyFont="1" applyFill="1" applyBorder="1" applyAlignment="1" applyProtection="1">
      <alignment horizontal="left" vertical="center" wrapText="1"/>
      <protection locked="0"/>
    </xf>
    <xf numFmtId="0" fontId="50" fillId="4" borderId="14" xfId="0" applyFont="1" applyFill="1" applyBorder="1" applyAlignment="1">
      <alignment horizontal="left" vertical="center" wrapText="1"/>
    </xf>
    <xf numFmtId="164" fontId="53" fillId="0" borderId="13" xfId="0" applyNumberFormat="1" applyFont="1" applyBorder="1" applyAlignment="1">
      <alignment vertical="center"/>
    </xf>
    <xf numFmtId="164" fontId="53" fillId="0" borderId="14" xfId="0" applyNumberFormat="1" applyFont="1" applyBorder="1" applyAlignment="1">
      <alignment vertical="center"/>
    </xf>
    <xf numFmtId="0" fontId="50" fillId="4" borderId="0" xfId="0" applyFont="1" applyFill="1" applyAlignment="1">
      <alignment horizontal="left" vertical="center" wrapText="1"/>
    </xf>
    <xf numFmtId="164" fontId="53" fillId="0" borderId="15" xfId="0" applyNumberFormat="1" applyFont="1" applyBorder="1" applyAlignment="1">
      <alignment vertical="center"/>
    </xf>
    <xf numFmtId="0" fontId="51" fillId="3" borderId="16" xfId="0" applyFont="1" applyFill="1" applyBorder="1"/>
    <xf numFmtId="0" fontId="52" fillId="3" borderId="16" xfId="0" applyFont="1" applyFill="1" applyBorder="1" applyAlignment="1">
      <alignment horizontal="center" vertical="center"/>
    </xf>
    <xf numFmtId="0" fontId="52" fillId="3" borderId="16" xfId="0" applyFont="1" applyFill="1" applyBorder="1" applyAlignment="1">
      <alignment horizontal="center" vertical="center" wrapText="1"/>
    </xf>
    <xf numFmtId="3" fontId="53" fillId="0" borderId="15" xfId="0" applyNumberFormat="1" applyFont="1" applyBorder="1" applyAlignment="1">
      <alignment vertical="center"/>
    </xf>
    <xf numFmtId="3" fontId="53" fillId="0" borderId="13" xfId="0" applyNumberFormat="1" applyFont="1" applyBorder="1" applyAlignment="1">
      <alignment vertical="center"/>
    </xf>
    <xf numFmtId="3" fontId="53" fillId="2" borderId="13" xfId="0" applyNumberFormat="1" applyFont="1" applyFill="1" applyBorder="1" applyAlignment="1">
      <alignment vertical="center"/>
    </xf>
    <xf numFmtId="3" fontId="53" fillId="0" borderId="14" xfId="0" applyNumberFormat="1" applyFont="1" applyBorder="1" applyAlignment="1">
      <alignment vertical="center"/>
    </xf>
    <xf numFmtId="164" fontId="54" fillId="0" borderId="13" xfId="0" applyNumberFormat="1" applyFont="1" applyBorder="1" applyAlignment="1">
      <alignment vertical="center"/>
    </xf>
    <xf numFmtId="164" fontId="54" fillId="0" borderId="14" xfId="0" applyNumberFormat="1" applyFont="1" applyBorder="1" applyAlignment="1">
      <alignment vertical="center"/>
    </xf>
    <xf numFmtId="0" fontId="31" fillId="0" borderId="0" xfId="0" applyFont="1"/>
    <xf numFmtId="0" fontId="53" fillId="0" borderId="18" xfId="0" applyFont="1" applyBorder="1" applyAlignment="1">
      <alignment vertical="center" wrapText="1"/>
    </xf>
    <xf numFmtId="0" fontId="53" fillId="0" borderId="19" xfId="0" applyFont="1" applyBorder="1" applyAlignment="1">
      <alignment vertical="center" wrapText="1"/>
    </xf>
    <xf numFmtId="0" fontId="53" fillId="0" borderId="20" xfId="0" applyFont="1" applyBorder="1" applyAlignment="1">
      <alignment vertical="center" wrapText="1"/>
    </xf>
    <xf numFmtId="0" fontId="53" fillId="0" borderId="21" xfId="0" applyFont="1" applyBorder="1" applyAlignment="1">
      <alignment vertical="center" wrapText="1"/>
    </xf>
    <xf numFmtId="0" fontId="57" fillId="5" borderId="17" xfId="0" applyFont="1" applyFill="1" applyBorder="1" applyAlignment="1" applyProtection="1">
      <alignment vertical="center" wrapText="1"/>
      <protection locked="0"/>
    </xf>
    <xf numFmtId="0" fontId="40" fillId="0" borderId="0" xfId="0" applyFont="1"/>
    <xf numFmtId="0" fontId="32" fillId="0" borderId="0" xfId="0" applyFont="1" applyAlignment="1">
      <alignment horizontal="left"/>
    </xf>
    <xf numFmtId="0" fontId="50" fillId="0" borderId="22" xfId="0" applyFont="1" applyBorder="1" applyAlignment="1" applyProtection="1">
      <alignment horizontal="left" vertical="center" wrapText="1"/>
      <protection locked="0"/>
    </xf>
    <xf numFmtId="3" fontId="54" fillId="0" borderId="15" xfId="0" applyNumberFormat="1" applyFont="1" applyBorder="1" applyAlignment="1">
      <alignment vertical="center"/>
    </xf>
    <xf numFmtId="0" fontId="58" fillId="5" borderId="23" xfId="0" applyFont="1" applyFill="1" applyBorder="1" applyAlignment="1" applyProtection="1">
      <alignment horizontal="left" vertical="center" wrapText="1"/>
      <protection locked="0"/>
    </xf>
    <xf numFmtId="3" fontId="58" fillId="5" borderId="23" xfId="0" applyNumberFormat="1" applyFont="1" applyFill="1" applyBorder="1" applyAlignment="1" applyProtection="1">
      <alignment vertical="center"/>
      <protection locked="0"/>
    </xf>
    <xf numFmtId="0" fontId="32" fillId="0" borderId="0" xfId="0" applyFont="1" applyAlignment="1">
      <alignment vertical="center" wrapText="1"/>
    </xf>
    <xf numFmtId="0" fontId="34" fillId="0" borderId="0" xfId="0" applyFont="1" applyAlignment="1">
      <alignment wrapText="1"/>
    </xf>
    <xf numFmtId="0" fontId="52" fillId="3" borderId="24" xfId="0" applyFont="1" applyFill="1" applyBorder="1" applyAlignment="1">
      <alignment horizontal="center" vertical="center"/>
    </xf>
    <xf numFmtId="0" fontId="52" fillId="3" borderId="24" xfId="0" applyFont="1" applyFill="1" applyBorder="1" applyAlignment="1">
      <alignment horizontal="center" vertical="center" wrapText="1"/>
    </xf>
    <xf numFmtId="164" fontId="58" fillId="5" borderId="25" xfId="0" applyNumberFormat="1" applyFont="1" applyFill="1" applyBorder="1" applyAlignment="1" applyProtection="1">
      <alignment vertical="center"/>
      <protection locked="0"/>
    </xf>
    <xf numFmtId="0" fontId="0" fillId="0" borderId="0" xfId="0" applyAlignment="1">
      <alignment vertical="center"/>
    </xf>
    <xf numFmtId="164" fontId="58" fillId="5" borderId="23" xfId="0" applyNumberFormat="1" applyFont="1" applyFill="1" applyBorder="1" applyAlignment="1" applyProtection="1">
      <alignment horizontal="right" vertical="center" wrapText="1"/>
      <protection locked="0"/>
    </xf>
    <xf numFmtId="164" fontId="58" fillId="5" borderId="25" xfId="0" applyNumberFormat="1" applyFont="1" applyFill="1" applyBorder="1" applyAlignment="1" applyProtection="1">
      <alignment horizontal="right" vertical="center" wrapText="1"/>
      <protection locked="0"/>
    </xf>
    <xf numFmtId="0" fontId="59" fillId="0" borderId="0" xfId="0" applyFont="1"/>
    <xf numFmtId="0" fontId="34" fillId="0" borderId="0" xfId="0" applyFont="1" applyAlignment="1">
      <alignment vertical="center"/>
    </xf>
    <xf numFmtId="0" fontId="42" fillId="0" borderId="0" xfId="0" applyFont="1"/>
    <xf numFmtId="164" fontId="31" fillId="0" borderId="1" xfId="0" applyNumberFormat="1" applyFont="1" applyBorder="1"/>
    <xf numFmtId="164" fontId="31" fillId="0" borderId="2" xfId="0" applyNumberFormat="1" applyFont="1" applyBorder="1"/>
    <xf numFmtId="164" fontId="31" fillId="0" borderId="3" xfId="0" applyNumberFormat="1" applyFont="1" applyBorder="1"/>
    <xf numFmtId="164" fontId="41" fillId="0" borderId="4" xfId="0" applyNumberFormat="1" applyFont="1" applyBorder="1"/>
    <xf numFmtId="0" fontId="32" fillId="0" borderId="0" xfId="0" applyFont="1" applyAlignment="1">
      <alignment wrapText="1"/>
    </xf>
    <xf numFmtId="3" fontId="33" fillId="0" borderId="0" xfId="0" applyNumberFormat="1" applyFont="1"/>
    <xf numFmtId="0" fontId="35" fillId="0" borderId="0" xfId="0" applyFont="1"/>
    <xf numFmtId="0" fontId="45" fillId="0" borderId="0" xfId="0" applyFont="1" applyAlignment="1">
      <alignment vertical="center"/>
    </xf>
    <xf numFmtId="0" fontId="46" fillId="0" borderId="0" xfId="0" applyFont="1"/>
    <xf numFmtId="0" fontId="46" fillId="0" borderId="0" xfId="6" applyFont="1"/>
    <xf numFmtId="0" fontId="45" fillId="0" borderId="0" xfId="6" applyFont="1" applyAlignment="1">
      <alignment vertical="center"/>
    </xf>
    <xf numFmtId="164" fontId="44" fillId="0" borderId="2" xfId="0" applyNumberFormat="1" applyFont="1" applyBorder="1"/>
    <xf numFmtId="164" fontId="31" fillId="0" borderId="6" xfId="0" applyNumberFormat="1" applyFont="1" applyBorder="1"/>
    <xf numFmtId="164" fontId="44" fillId="0" borderId="4" xfId="0" applyNumberFormat="1" applyFont="1" applyBorder="1"/>
    <xf numFmtId="164" fontId="44" fillId="0" borderId="5" xfId="0" applyNumberFormat="1" applyFont="1" applyBorder="1"/>
    <xf numFmtId="164" fontId="44" fillId="0" borderId="7" xfId="0" applyNumberFormat="1" applyFont="1" applyBorder="1"/>
    <xf numFmtId="164" fontId="44" fillId="0" borderId="8" xfId="0" applyNumberFormat="1" applyFont="1" applyBorder="1"/>
    <xf numFmtId="164" fontId="44" fillId="0" borderId="9" xfId="0" applyNumberFormat="1" applyFont="1" applyBorder="1"/>
    <xf numFmtId="164" fontId="54" fillId="0" borderId="15" xfId="0" applyNumberFormat="1" applyFont="1" applyBorder="1" applyAlignment="1">
      <alignment vertical="center"/>
    </xf>
    <xf numFmtId="164" fontId="61" fillId="5" borderId="23" xfId="0" applyNumberFormat="1" applyFont="1" applyFill="1" applyBorder="1" applyAlignment="1" applyProtection="1">
      <alignment horizontal="right" vertical="center" wrapText="1"/>
      <protection locked="0"/>
    </xf>
    <xf numFmtId="0" fontId="5" fillId="0" borderId="0" xfId="1" applyFill="1" applyAlignment="1" applyProtection="1"/>
    <xf numFmtId="0" fontId="62" fillId="0" borderId="0" xfId="0" applyFont="1"/>
    <xf numFmtId="3" fontId="53" fillId="0" borderId="15" xfId="0" applyNumberFormat="1" applyFont="1" applyBorder="1" applyAlignment="1">
      <alignment horizontal="right" vertical="center"/>
    </xf>
    <xf numFmtId="3" fontId="0" fillId="0" borderId="0" xfId="0" applyNumberFormat="1"/>
    <xf numFmtId="3" fontId="53" fillId="0" borderId="15" xfId="0" applyNumberFormat="1" applyFont="1" applyBorder="1" applyAlignment="1">
      <alignment vertical="center" wrapText="1"/>
    </xf>
    <xf numFmtId="3" fontId="58" fillId="5" borderId="23" xfId="0" applyNumberFormat="1" applyFont="1" applyFill="1" applyBorder="1" applyAlignment="1" applyProtection="1">
      <alignment vertical="center" wrapText="1"/>
      <protection locked="0"/>
    </xf>
    <xf numFmtId="0" fontId="57" fillId="3" borderId="16" xfId="0" applyFont="1" applyFill="1" applyBorder="1" applyAlignment="1">
      <alignment horizontal="center" vertical="center" wrapText="1"/>
    </xf>
    <xf numFmtId="0" fontId="49" fillId="0" borderId="0" xfId="6" applyFont="1"/>
    <xf numFmtId="3" fontId="58" fillId="5" borderId="25" xfId="0" applyNumberFormat="1" applyFont="1" applyFill="1" applyBorder="1" applyAlignment="1" applyProtection="1">
      <alignment vertical="center" wrapText="1"/>
      <protection locked="0"/>
    </xf>
    <xf numFmtId="3" fontId="53" fillId="0" borderId="0" xfId="0" applyNumberFormat="1" applyFont="1" applyAlignment="1">
      <alignment vertical="center" wrapText="1"/>
    </xf>
    <xf numFmtId="164" fontId="53" fillId="0" borderId="0" xfId="0" applyNumberFormat="1" applyFont="1" applyAlignment="1">
      <alignment vertical="center"/>
    </xf>
    <xf numFmtId="3" fontId="53" fillId="0" borderId="0" xfId="0" applyNumberFormat="1" applyFont="1" applyAlignment="1">
      <alignment vertical="center"/>
    </xf>
    <xf numFmtId="3" fontId="3" fillId="0" borderId="0" xfId="93" applyNumberFormat="1"/>
    <xf numFmtId="0" fontId="34" fillId="0" borderId="16" xfId="0" applyFont="1" applyBorder="1"/>
    <xf numFmtId="10" fontId="0" fillId="0" borderId="0" xfId="0" applyNumberFormat="1"/>
    <xf numFmtId="0" fontId="32" fillId="0" borderId="0" xfId="0" applyFont="1" applyAlignment="1">
      <alignment horizontal="left" vertical="center" wrapText="1"/>
    </xf>
    <xf numFmtId="166" fontId="53" fillId="0" borderId="15" xfId="0" applyNumberFormat="1" applyFont="1" applyBorder="1" applyAlignment="1">
      <alignment vertical="center"/>
    </xf>
    <xf numFmtId="165" fontId="58" fillId="5" borderId="23" xfId="0" applyNumberFormat="1" applyFont="1" applyFill="1" applyBorder="1" applyAlignment="1" applyProtection="1">
      <alignment horizontal="right" vertical="center" wrapText="1"/>
      <protection locked="0"/>
    </xf>
    <xf numFmtId="0" fontId="63" fillId="0" borderId="0" xfId="0" applyFont="1"/>
    <xf numFmtId="10" fontId="34" fillId="0" borderId="0" xfId="0" applyNumberFormat="1" applyFont="1"/>
    <xf numFmtId="0" fontId="53" fillId="0" borderId="0" xfId="188" applyFont="1"/>
    <xf numFmtId="3" fontId="54" fillId="0" borderId="0" xfId="0" applyNumberFormat="1" applyFont="1" applyAlignment="1">
      <alignment vertical="center" wrapText="1"/>
    </xf>
    <xf numFmtId="3" fontId="12" fillId="0" borderId="15" xfId="0" applyNumberFormat="1" applyFont="1" applyBorder="1" applyAlignment="1">
      <alignment vertical="center" wrapText="1"/>
    </xf>
    <xf numFmtId="0" fontId="52" fillId="3" borderId="0" xfId="0" applyFont="1" applyFill="1" applyAlignment="1">
      <alignment horizontal="center" vertical="center"/>
    </xf>
    <xf numFmtId="166" fontId="53" fillId="0" borderId="0" xfId="0" applyNumberFormat="1" applyFont="1" applyAlignment="1">
      <alignment vertical="center"/>
    </xf>
    <xf numFmtId="3" fontId="58" fillId="5" borderId="0" xfId="0" applyNumberFormat="1" applyFont="1" applyFill="1" applyAlignment="1" applyProtection="1">
      <alignment vertical="center"/>
      <protection locked="0"/>
    </xf>
    <xf numFmtId="3" fontId="12" fillId="0" borderId="15" xfId="0" applyNumberFormat="1" applyFont="1" applyBorder="1" applyAlignment="1">
      <alignment vertical="center"/>
    </xf>
    <xf numFmtId="0" fontId="13" fillId="0" borderId="0" xfId="10" applyFont="1"/>
    <xf numFmtId="0" fontId="12" fillId="0" borderId="0" xfId="10" applyFont="1"/>
    <xf numFmtId="0" fontId="13" fillId="0" borderId="0" xfId="6" applyFont="1" applyAlignment="1">
      <alignment horizontal="center"/>
    </xf>
    <xf numFmtId="0" fontId="50" fillId="0" borderId="0" xfId="1" applyFont="1" applyAlignment="1" applyProtection="1">
      <alignment horizontal="left" vertical="center"/>
    </xf>
    <xf numFmtId="0" fontId="0" fillId="0" borderId="0" xfId="0" applyAlignment="1">
      <alignment horizontal="left"/>
    </xf>
    <xf numFmtId="0" fontId="55" fillId="0" borderId="0" xfId="6" applyFont="1" applyAlignment="1">
      <alignment vertical="center" wrapText="1"/>
    </xf>
    <xf numFmtId="0" fontId="56" fillId="0" borderId="0" xfId="0" applyFont="1"/>
    <xf numFmtId="0" fontId="32" fillId="0" borderId="0" xfId="0" applyFont="1" applyAlignment="1">
      <alignment horizontal="left" vertical="center" wrapText="1"/>
    </xf>
    <xf numFmtId="0" fontId="0" fillId="0" borderId="0" xfId="0"/>
    <xf numFmtId="0" fontId="32" fillId="0" borderId="0" xfId="0" applyFont="1" applyAlignment="1">
      <alignment horizontal="left" wrapText="1"/>
    </xf>
  </cellXfs>
  <cellStyles count="189">
    <cellStyle name="Hipervínculo" xfId="1" builtinId="8"/>
    <cellStyle name="Hipervínculo 2" xfId="2" xr:uid="{00000000-0005-0000-0000-000001000000}"/>
    <cellStyle name="Hipervínculo 3" xfId="92" xr:uid="{00000000-0005-0000-0000-000002000000}"/>
    <cellStyle name="Normal" xfId="0" builtinId="0"/>
    <cellStyle name="Normal 10" xfId="180" xr:uid="{00000000-0005-0000-0000-000004000000}"/>
    <cellStyle name="Normal 11" xfId="179" xr:uid="{00000000-0005-0000-0000-000005000000}"/>
    <cellStyle name="Normal 16" xfId="188" xr:uid="{1834219F-DBC5-4A01-A6CD-2AC8033924DF}"/>
    <cellStyle name="Normal 2" xfId="3" xr:uid="{00000000-0005-0000-0000-000006000000}"/>
    <cellStyle name="Normal 2 2" xfId="4" xr:uid="{00000000-0005-0000-0000-000007000000}"/>
    <cellStyle name="Normal 2 3" xfId="93" xr:uid="{00000000-0005-0000-0000-000008000000}"/>
    <cellStyle name="Normal 2 3 2" xfId="185" xr:uid="{00000000-0005-0000-0000-000009000000}"/>
    <cellStyle name="Normal 2 4" xfId="181"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6" xr:uid="{00000000-0005-0000-0000-00000E000000}"/>
    <cellStyle name="Normal 3 2 3" xfId="95" xr:uid="{00000000-0005-0000-0000-00000F000000}"/>
    <cellStyle name="Normal 3 3" xfId="8" xr:uid="{00000000-0005-0000-0000-000010000000}"/>
    <cellStyle name="Normal 3 3 2" xfId="97" xr:uid="{00000000-0005-0000-0000-000011000000}"/>
    <cellStyle name="Normal 3 4" xfId="9" xr:uid="{00000000-0005-0000-0000-000012000000}"/>
    <cellStyle name="Normal 3 4 2" xfId="98" xr:uid="{00000000-0005-0000-0000-000013000000}"/>
    <cellStyle name="Normal 3 4 2 2" xfId="186" xr:uid="{00000000-0005-0000-0000-000014000000}"/>
    <cellStyle name="Normal 3 4 3" xfId="182" xr:uid="{00000000-0005-0000-0000-000015000000}"/>
    <cellStyle name="Normal 3 5" xfId="94"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2" xr:uid="{00000000-0005-0000-0000-00001B000000}"/>
    <cellStyle name="Normal 4 2 2 3" xfId="101" xr:uid="{00000000-0005-0000-0000-00001C000000}"/>
    <cellStyle name="Normal 4 2 3" xfId="14" xr:uid="{00000000-0005-0000-0000-00001D000000}"/>
    <cellStyle name="Normal 4 2 3 2" xfId="103" xr:uid="{00000000-0005-0000-0000-00001E000000}"/>
    <cellStyle name="Normal 4 2 4" xfId="100" xr:uid="{00000000-0005-0000-0000-00001F000000}"/>
    <cellStyle name="Normal 4 3" xfId="15" xr:uid="{00000000-0005-0000-0000-000020000000}"/>
    <cellStyle name="Normal 4 3 2" xfId="104" xr:uid="{00000000-0005-0000-0000-000021000000}"/>
    <cellStyle name="Normal 4 4" xfId="99" xr:uid="{00000000-0005-0000-0000-000022000000}"/>
    <cellStyle name="Normal 5" xfId="16" xr:uid="{00000000-0005-0000-0000-000023000000}"/>
    <cellStyle name="Normal 5 2" xfId="17" xr:uid="{00000000-0005-0000-0000-000024000000}"/>
    <cellStyle name="Normal 5 2 2" xfId="106" xr:uid="{00000000-0005-0000-0000-000025000000}"/>
    <cellStyle name="Normal 5 2 2 2" xfId="187" xr:uid="{00000000-0005-0000-0000-000026000000}"/>
    <cellStyle name="Normal 5 2 3" xfId="183" xr:uid="{00000000-0005-0000-0000-000027000000}"/>
    <cellStyle name="Normal 5 3" xfId="105" xr:uid="{00000000-0005-0000-0000-000028000000}"/>
    <cellStyle name="Normal 6" xfId="18" xr:uid="{00000000-0005-0000-0000-000029000000}"/>
    <cellStyle name="Normal 6 2" xfId="19" xr:uid="{00000000-0005-0000-0000-00002A000000}"/>
    <cellStyle name="Normal 6 2 2" xfId="108" xr:uid="{00000000-0005-0000-0000-00002B000000}"/>
    <cellStyle name="Normal 6 3" xfId="107" xr:uid="{00000000-0005-0000-0000-00002C000000}"/>
    <cellStyle name="Normal 7" xfId="20" xr:uid="{00000000-0005-0000-0000-00002D000000}"/>
    <cellStyle name="Normal 7 2" xfId="21" xr:uid="{00000000-0005-0000-0000-00002E000000}"/>
    <cellStyle name="Normal 7 2 2" xfId="110" xr:uid="{00000000-0005-0000-0000-00002F000000}"/>
    <cellStyle name="Normal 7 3" xfId="109" xr:uid="{00000000-0005-0000-0000-000030000000}"/>
    <cellStyle name="Normal 8" xfId="91" xr:uid="{00000000-0005-0000-0000-000031000000}"/>
    <cellStyle name="Normal 8 2" xfId="178" xr:uid="{00000000-0005-0000-0000-000032000000}"/>
    <cellStyle name="Normal 9" xfId="90" xr:uid="{00000000-0005-0000-0000-000033000000}"/>
    <cellStyle name="Normal 9 2" xfId="184" xr:uid="{00000000-0005-0000-0000-000034000000}"/>
    <cellStyle name="Porcentaje" xfId="22" builtinId="5"/>
    <cellStyle name="Porcentaje 10" xfId="23" xr:uid="{00000000-0005-0000-0000-000037000000}"/>
    <cellStyle name="Porcentaje 10 2" xfId="24" xr:uid="{00000000-0005-0000-0000-000038000000}"/>
    <cellStyle name="Porcentaje 10 2 2" xfId="112" xr:uid="{00000000-0005-0000-0000-000039000000}"/>
    <cellStyle name="Porcentaje 10 3" xfId="111" xr:uid="{00000000-0005-0000-0000-00003A000000}"/>
    <cellStyle name="Porcentaje 11" xfId="25" xr:uid="{00000000-0005-0000-0000-00003B000000}"/>
    <cellStyle name="Porcentaje 11 2" xfId="26" xr:uid="{00000000-0005-0000-0000-00003C000000}"/>
    <cellStyle name="Porcentaje 11 2 2" xfId="27" xr:uid="{00000000-0005-0000-0000-00003D000000}"/>
    <cellStyle name="Porcentaje 11 2 2 2" xfId="115" xr:uid="{00000000-0005-0000-0000-00003E000000}"/>
    <cellStyle name="Porcentaje 11 2 3" xfId="28" xr:uid="{00000000-0005-0000-0000-00003F000000}"/>
    <cellStyle name="Porcentaje 11 2 3 2" xfId="116" xr:uid="{00000000-0005-0000-0000-000040000000}"/>
    <cellStyle name="Porcentaje 11 2 4" xfId="29" xr:uid="{00000000-0005-0000-0000-000041000000}"/>
    <cellStyle name="Porcentaje 11 2 4 2" xfId="117" xr:uid="{00000000-0005-0000-0000-000042000000}"/>
    <cellStyle name="Porcentaje 11 2 5" xfId="114" xr:uid="{00000000-0005-0000-0000-000043000000}"/>
    <cellStyle name="Porcentaje 11 3" xfId="30" xr:uid="{00000000-0005-0000-0000-000044000000}"/>
    <cellStyle name="Porcentaje 11 3 2" xfId="118" xr:uid="{00000000-0005-0000-0000-000045000000}"/>
    <cellStyle name="Porcentaje 11 4" xfId="31" xr:uid="{00000000-0005-0000-0000-000046000000}"/>
    <cellStyle name="Porcentaje 11 4 2" xfId="119" xr:uid="{00000000-0005-0000-0000-000047000000}"/>
    <cellStyle name="Porcentaje 11 5" xfId="113" xr:uid="{00000000-0005-0000-0000-000048000000}"/>
    <cellStyle name="Porcentaje 12" xfId="32" xr:uid="{00000000-0005-0000-0000-000049000000}"/>
    <cellStyle name="Porcentaje 12 2" xfId="33" xr:uid="{00000000-0005-0000-0000-00004A000000}"/>
    <cellStyle name="Porcentaje 12 2 2" xfId="121" xr:uid="{00000000-0005-0000-0000-00004B000000}"/>
    <cellStyle name="Porcentaje 12 3" xfId="34" xr:uid="{00000000-0005-0000-0000-00004C000000}"/>
    <cellStyle name="Porcentaje 12 3 2" xfId="122" xr:uid="{00000000-0005-0000-0000-00004D000000}"/>
    <cellStyle name="Porcentaje 12 4" xfId="35" xr:uid="{00000000-0005-0000-0000-00004E000000}"/>
    <cellStyle name="Porcentaje 12 4 2" xfId="123" xr:uid="{00000000-0005-0000-0000-00004F000000}"/>
    <cellStyle name="Porcentaje 12 5" xfId="120" xr:uid="{00000000-0005-0000-0000-000050000000}"/>
    <cellStyle name="Porcentaje 13" xfId="36" xr:uid="{00000000-0005-0000-0000-000051000000}"/>
    <cellStyle name="Porcentaje 13 2" xfId="37" xr:uid="{00000000-0005-0000-0000-000052000000}"/>
    <cellStyle name="Porcentaje 13 2 2" xfId="125" xr:uid="{00000000-0005-0000-0000-000053000000}"/>
    <cellStyle name="Porcentaje 13 3" xfId="38" xr:uid="{00000000-0005-0000-0000-000054000000}"/>
    <cellStyle name="Porcentaje 13 3 2" xfId="126" xr:uid="{00000000-0005-0000-0000-000055000000}"/>
    <cellStyle name="Porcentaje 13 4" xfId="124" xr:uid="{00000000-0005-0000-0000-000056000000}"/>
    <cellStyle name="Porcentaje 14" xfId="39" xr:uid="{00000000-0005-0000-0000-000057000000}"/>
    <cellStyle name="Porcentaje 14 2" xfId="40" xr:uid="{00000000-0005-0000-0000-000058000000}"/>
    <cellStyle name="Porcentaje 14 2 2" xfId="128" xr:uid="{00000000-0005-0000-0000-000059000000}"/>
    <cellStyle name="Porcentaje 14 3" xfId="127" xr:uid="{00000000-0005-0000-0000-00005A000000}"/>
    <cellStyle name="Porcentaje 15" xfId="41" xr:uid="{00000000-0005-0000-0000-00005B000000}"/>
    <cellStyle name="Porcentaje 15 2" xfId="129" xr:uid="{00000000-0005-0000-0000-00005C000000}"/>
    <cellStyle name="Porcentaje 2" xfId="42" xr:uid="{00000000-0005-0000-0000-00005D000000}"/>
    <cellStyle name="Porcentaje 2 2" xfId="43" xr:uid="{00000000-0005-0000-0000-00005E000000}"/>
    <cellStyle name="Porcentaje 2 2 2" xfId="44" xr:uid="{00000000-0005-0000-0000-00005F000000}"/>
    <cellStyle name="Porcentaje 2 2 2 2" xfId="132" xr:uid="{00000000-0005-0000-0000-000060000000}"/>
    <cellStyle name="Porcentaje 2 2 3" xfId="131" xr:uid="{00000000-0005-0000-0000-000061000000}"/>
    <cellStyle name="Porcentaje 2 3" xfId="45" xr:uid="{00000000-0005-0000-0000-000062000000}"/>
    <cellStyle name="Porcentaje 2 3 2" xfId="133" xr:uid="{00000000-0005-0000-0000-000063000000}"/>
    <cellStyle name="Porcentaje 2 4" xfId="130" xr:uid="{00000000-0005-0000-0000-000064000000}"/>
    <cellStyle name="Porcentaje 3" xfId="46" xr:uid="{00000000-0005-0000-0000-000065000000}"/>
    <cellStyle name="Porcentaje 3 2" xfId="47" xr:uid="{00000000-0005-0000-0000-000066000000}"/>
    <cellStyle name="Porcentaje 3 2 2" xfId="48" xr:uid="{00000000-0005-0000-0000-000067000000}"/>
    <cellStyle name="Porcentaje 3 2 2 2" xfId="136" xr:uid="{00000000-0005-0000-0000-000068000000}"/>
    <cellStyle name="Porcentaje 3 2 3" xfId="135" xr:uid="{00000000-0005-0000-0000-000069000000}"/>
    <cellStyle name="Porcentaje 3 3" xfId="49" xr:uid="{00000000-0005-0000-0000-00006A000000}"/>
    <cellStyle name="Porcentaje 3 3 2" xfId="137" xr:uid="{00000000-0005-0000-0000-00006B000000}"/>
    <cellStyle name="Porcentaje 3 4" xfId="134" xr:uid="{00000000-0005-0000-0000-00006C000000}"/>
    <cellStyle name="Porcentaje 4" xfId="50" xr:uid="{00000000-0005-0000-0000-00006D000000}"/>
    <cellStyle name="Porcentaje 4 2" xfId="51" xr:uid="{00000000-0005-0000-0000-00006E000000}"/>
    <cellStyle name="Porcentaje 4 2 2" xfId="52" xr:uid="{00000000-0005-0000-0000-00006F000000}"/>
    <cellStyle name="Porcentaje 4 2 2 2" xfId="140" xr:uid="{00000000-0005-0000-0000-000070000000}"/>
    <cellStyle name="Porcentaje 4 2 3" xfId="139" xr:uid="{00000000-0005-0000-0000-000071000000}"/>
    <cellStyle name="Porcentaje 4 3" xfId="53" xr:uid="{00000000-0005-0000-0000-000072000000}"/>
    <cellStyle name="Porcentaje 4 3 2" xfId="54" xr:uid="{00000000-0005-0000-0000-000073000000}"/>
    <cellStyle name="Porcentaje 4 3 2 2" xfId="142" xr:uid="{00000000-0005-0000-0000-000074000000}"/>
    <cellStyle name="Porcentaje 4 3 3" xfId="141" xr:uid="{00000000-0005-0000-0000-000075000000}"/>
    <cellStyle name="Porcentaje 4 4" xfId="55" xr:uid="{00000000-0005-0000-0000-000076000000}"/>
    <cellStyle name="Porcentaje 4 4 2" xfId="56" xr:uid="{00000000-0005-0000-0000-000077000000}"/>
    <cellStyle name="Porcentaje 4 4 2 2" xfId="144" xr:uid="{00000000-0005-0000-0000-000078000000}"/>
    <cellStyle name="Porcentaje 4 4 3" xfId="143" xr:uid="{00000000-0005-0000-0000-000079000000}"/>
    <cellStyle name="Porcentaje 4 5" xfId="57" xr:uid="{00000000-0005-0000-0000-00007A000000}"/>
    <cellStyle name="Porcentaje 4 5 2" xfId="145" xr:uid="{00000000-0005-0000-0000-00007B000000}"/>
    <cellStyle name="Porcentaje 4 6" xfId="138" xr:uid="{00000000-0005-0000-0000-00007C000000}"/>
    <cellStyle name="Porcentaje 5" xfId="58" xr:uid="{00000000-0005-0000-0000-00007D000000}"/>
    <cellStyle name="Porcentaje 5 2" xfId="59" xr:uid="{00000000-0005-0000-0000-00007E000000}"/>
    <cellStyle name="Porcentaje 5 2 2" xfId="60" xr:uid="{00000000-0005-0000-0000-00007F000000}"/>
    <cellStyle name="Porcentaje 5 2 2 2" xfId="61" xr:uid="{00000000-0005-0000-0000-000080000000}"/>
    <cellStyle name="Porcentaje 5 2 2 2 2" xfId="149" xr:uid="{00000000-0005-0000-0000-000081000000}"/>
    <cellStyle name="Porcentaje 5 2 2 3" xfId="148" xr:uid="{00000000-0005-0000-0000-000082000000}"/>
    <cellStyle name="Porcentaje 5 2 3" xfId="62" xr:uid="{00000000-0005-0000-0000-000083000000}"/>
    <cellStyle name="Porcentaje 5 2 3 2" xfId="63" xr:uid="{00000000-0005-0000-0000-000084000000}"/>
    <cellStyle name="Porcentaje 5 2 3 2 2" xfId="151" xr:uid="{00000000-0005-0000-0000-000085000000}"/>
    <cellStyle name="Porcentaje 5 2 3 3" xfId="150" xr:uid="{00000000-0005-0000-0000-000086000000}"/>
    <cellStyle name="Porcentaje 5 2 4" xfId="64" xr:uid="{00000000-0005-0000-0000-000087000000}"/>
    <cellStyle name="Porcentaje 5 2 4 2" xfId="65" xr:uid="{00000000-0005-0000-0000-000088000000}"/>
    <cellStyle name="Porcentaje 5 2 4 2 2" xfId="153" xr:uid="{00000000-0005-0000-0000-000089000000}"/>
    <cellStyle name="Porcentaje 5 2 4 3" xfId="152" xr:uid="{00000000-0005-0000-0000-00008A000000}"/>
    <cellStyle name="Porcentaje 5 2 5" xfId="66" xr:uid="{00000000-0005-0000-0000-00008B000000}"/>
    <cellStyle name="Porcentaje 5 2 5 2" xfId="154" xr:uid="{00000000-0005-0000-0000-00008C000000}"/>
    <cellStyle name="Porcentaje 5 2 6" xfId="147" xr:uid="{00000000-0005-0000-0000-00008D000000}"/>
    <cellStyle name="Porcentaje 5 3" xfId="67" xr:uid="{00000000-0005-0000-0000-00008E000000}"/>
    <cellStyle name="Porcentaje 5 3 2" xfId="68" xr:uid="{00000000-0005-0000-0000-00008F000000}"/>
    <cellStyle name="Porcentaje 5 3 2 2" xfId="156" xr:uid="{00000000-0005-0000-0000-000090000000}"/>
    <cellStyle name="Porcentaje 5 3 3" xfId="155" xr:uid="{00000000-0005-0000-0000-000091000000}"/>
    <cellStyle name="Porcentaje 5 4" xfId="69" xr:uid="{00000000-0005-0000-0000-000092000000}"/>
    <cellStyle name="Porcentaje 5 4 2" xfId="70" xr:uid="{00000000-0005-0000-0000-000093000000}"/>
    <cellStyle name="Porcentaje 5 4 2 2" xfId="158" xr:uid="{00000000-0005-0000-0000-000094000000}"/>
    <cellStyle name="Porcentaje 5 4 3" xfId="157" xr:uid="{00000000-0005-0000-0000-000095000000}"/>
    <cellStyle name="Porcentaje 5 5" xfId="71" xr:uid="{00000000-0005-0000-0000-000096000000}"/>
    <cellStyle name="Porcentaje 5 5 2" xfId="72" xr:uid="{00000000-0005-0000-0000-000097000000}"/>
    <cellStyle name="Porcentaje 5 5 2 2" xfId="160" xr:uid="{00000000-0005-0000-0000-000098000000}"/>
    <cellStyle name="Porcentaje 5 5 3" xfId="159" xr:uid="{00000000-0005-0000-0000-000099000000}"/>
    <cellStyle name="Porcentaje 5 6" xfId="73" xr:uid="{00000000-0005-0000-0000-00009A000000}"/>
    <cellStyle name="Porcentaje 5 6 2" xfId="161" xr:uid="{00000000-0005-0000-0000-00009B000000}"/>
    <cellStyle name="Porcentaje 5 7" xfId="146" xr:uid="{00000000-0005-0000-0000-00009C000000}"/>
    <cellStyle name="Porcentaje 6" xfId="74" xr:uid="{00000000-0005-0000-0000-00009D000000}"/>
    <cellStyle name="Porcentaje 6 2" xfId="75" xr:uid="{00000000-0005-0000-0000-00009E000000}"/>
    <cellStyle name="Porcentaje 6 2 2" xfId="76" xr:uid="{00000000-0005-0000-0000-00009F000000}"/>
    <cellStyle name="Porcentaje 6 2 2 2" xfId="164" xr:uid="{00000000-0005-0000-0000-0000A0000000}"/>
    <cellStyle name="Porcentaje 6 2 3" xfId="163" xr:uid="{00000000-0005-0000-0000-0000A1000000}"/>
    <cellStyle name="Porcentaje 6 3" xfId="77" xr:uid="{00000000-0005-0000-0000-0000A2000000}"/>
    <cellStyle name="Porcentaje 6 3 2" xfId="165" xr:uid="{00000000-0005-0000-0000-0000A3000000}"/>
    <cellStyle name="Porcentaje 6 4" xfId="162" xr:uid="{00000000-0005-0000-0000-0000A4000000}"/>
    <cellStyle name="Porcentaje 7" xfId="78" xr:uid="{00000000-0005-0000-0000-0000A5000000}"/>
    <cellStyle name="Porcentaje 7 2" xfId="79" xr:uid="{00000000-0005-0000-0000-0000A6000000}"/>
    <cellStyle name="Porcentaje 7 2 2" xfId="80" xr:uid="{00000000-0005-0000-0000-0000A7000000}"/>
    <cellStyle name="Porcentaje 7 2 2 2" xfId="168" xr:uid="{00000000-0005-0000-0000-0000A8000000}"/>
    <cellStyle name="Porcentaje 7 2 3" xfId="167" xr:uid="{00000000-0005-0000-0000-0000A9000000}"/>
    <cellStyle name="Porcentaje 7 3" xfId="81" xr:uid="{00000000-0005-0000-0000-0000AA000000}"/>
    <cellStyle name="Porcentaje 7 3 2" xfId="82" xr:uid="{00000000-0005-0000-0000-0000AB000000}"/>
    <cellStyle name="Porcentaje 7 3 2 2" xfId="170" xr:uid="{00000000-0005-0000-0000-0000AC000000}"/>
    <cellStyle name="Porcentaje 7 3 3" xfId="169" xr:uid="{00000000-0005-0000-0000-0000AD000000}"/>
    <cellStyle name="Porcentaje 7 4" xfId="83" xr:uid="{00000000-0005-0000-0000-0000AE000000}"/>
    <cellStyle name="Porcentaje 7 4 2" xfId="84" xr:uid="{00000000-0005-0000-0000-0000AF000000}"/>
    <cellStyle name="Porcentaje 7 4 2 2" xfId="172" xr:uid="{00000000-0005-0000-0000-0000B0000000}"/>
    <cellStyle name="Porcentaje 7 4 3" xfId="171" xr:uid="{00000000-0005-0000-0000-0000B1000000}"/>
    <cellStyle name="Porcentaje 7 5" xfId="85" xr:uid="{00000000-0005-0000-0000-0000B2000000}"/>
    <cellStyle name="Porcentaje 7 5 2" xfId="173" xr:uid="{00000000-0005-0000-0000-0000B3000000}"/>
    <cellStyle name="Porcentaje 7 6" xfId="166" xr:uid="{00000000-0005-0000-0000-0000B4000000}"/>
    <cellStyle name="Porcentaje 8" xfId="86" xr:uid="{00000000-0005-0000-0000-0000B5000000}"/>
    <cellStyle name="Porcentaje 8 2" xfId="87" xr:uid="{00000000-0005-0000-0000-0000B6000000}"/>
    <cellStyle name="Porcentaje 8 2 2" xfId="175" xr:uid="{00000000-0005-0000-0000-0000B7000000}"/>
    <cellStyle name="Porcentaje 8 3" xfId="174" xr:uid="{00000000-0005-0000-0000-0000B8000000}"/>
    <cellStyle name="Porcentaje 9" xfId="88" xr:uid="{00000000-0005-0000-0000-0000B9000000}"/>
    <cellStyle name="Porcentaje 9 2" xfId="89" xr:uid="{00000000-0005-0000-0000-0000BA000000}"/>
    <cellStyle name="Porcentaje 9 2 2" xfId="177" xr:uid="{00000000-0005-0000-0000-0000BB000000}"/>
    <cellStyle name="Porcentaje 9 3" xfId="176"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1.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2.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practicados</a:t>
            </a:r>
          </a:p>
        </c:rich>
      </c:tx>
      <c:overlay val="0"/>
    </c:title>
    <c:autoTitleDeleted val="0"/>
    <c:plotArea>
      <c:layout>
        <c:manualLayout>
          <c:layoutTarget val="inner"/>
          <c:xMode val="edge"/>
          <c:yMode val="edge"/>
          <c:x val="7.4615513486346124E-2"/>
          <c:y val="0.12204134595535109"/>
          <c:w val="0.6990087451834478"/>
          <c:h val="0.71601787136158546"/>
        </c:manualLayout>
      </c:layout>
      <c:lineChart>
        <c:grouping val="standard"/>
        <c:varyColors val="0"/>
        <c:ser>
          <c:idx val="0"/>
          <c:order val="0"/>
          <c:tx>
            <c:v>Derivados de Ej. hipotecarias</c:v>
          </c:tx>
          <c:cat>
            <c:strRef>
              <c:f>Resumen!$B$251:$B$262</c:f>
              <c:strCache>
                <c:ptCount val="12"/>
                <c:pt idx="0">
                  <c:v>21-T1</c:v>
                </c:pt>
                <c:pt idx="1">
                  <c:v>21-T2</c:v>
                </c:pt>
                <c:pt idx="2">
                  <c:v>21-T3</c:v>
                </c:pt>
                <c:pt idx="3">
                  <c:v>21-T4</c:v>
                </c:pt>
                <c:pt idx="4">
                  <c:v>22-T1</c:v>
                </c:pt>
                <c:pt idx="5">
                  <c:v>22-T2</c:v>
                </c:pt>
                <c:pt idx="6">
                  <c:v>22-T3</c:v>
                </c:pt>
                <c:pt idx="7">
                  <c:v>22-T4</c:v>
                </c:pt>
                <c:pt idx="8">
                  <c:v>23-T1</c:v>
                </c:pt>
                <c:pt idx="9">
                  <c:v>23-T2</c:v>
                </c:pt>
                <c:pt idx="10">
                  <c:v>23-T3</c:v>
                </c:pt>
                <c:pt idx="11">
                  <c:v>23-T4</c:v>
                </c:pt>
              </c:strCache>
            </c:strRef>
          </c:cat>
          <c:val>
            <c:numRef>
              <c:f>Resumen!$E$251:$E$262</c:f>
              <c:numCache>
                <c:formatCode>#,##0</c:formatCode>
                <c:ptCount val="12"/>
                <c:pt idx="0">
                  <c:v>2548</c:v>
                </c:pt>
                <c:pt idx="1">
                  <c:v>2849</c:v>
                </c:pt>
                <c:pt idx="2">
                  <c:v>2203</c:v>
                </c:pt>
                <c:pt idx="3">
                  <c:v>2503</c:v>
                </c:pt>
                <c:pt idx="4">
                  <c:v>2755</c:v>
                </c:pt>
                <c:pt idx="5">
                  <c:v>2377</c:v>
                </c:pt>
                <c:pt idx="6">
                  <c:v>1530</c:v>
                </c:pt>
                <c:pt idx="7">
                  <c:v>1847</c:v>
                </c:pt>
                <c:pt idx="8">
                  <c:v>1308</c:v>
                </c:pt>
                <c:pt idx="9">
                  <c:v>1497</c:v>
                </c:pt>
                <c:pt idx="10">
                  <c:v>963</c:v>
                </c:pt>
                <c:pt idx="11">
                  <c:v>1492</c:v>
                </c:pt>
              </c:numCache>
            </c:numRef>
          </c:val>
          <c:smooth val="0"/>
          <c:extLst>
            <c:ext xmlns:c16="http://schemas.microsoft.com/office/drawing/2014/chart" uri="{C3380CC4-5D6E-409C-BE32-E72D297353CC}">
              <c16:uniqueId val="{00000000-5173-474F-9F93-72DCF77AF82F}"/>
            </c:ext>
          </c:extLst>
        </c:ser>
        <c:ser>
          <c:idx val="1"/>
          <c:order val="1"/>
          <c:tx>
            <c:v>Derivados LAU</c:v>
          </c:tx>
          <c:cat>
            <c:strRef>
              <c:f>Resumen!$B$251:$B$262</c:f>
              <c:strCache>
                <c:ptCount val="12"/>
                <c:pt idx="0">
                  <c:v>21-T1</c:v>
                </c:pt>
                <c:pt idx="1">
                  <c:v>21-T2</c:v>
                </c:pt>
                <c:pt idx="2">
                  <c:v>21-T3</c:v>
                </c:pt>
                <c:pt idx="3">
                  <c:v>21-T4</c:v>
                </c:pt>
                <c:pt idx="4">
                  <c:v>22-T1</c:v>
                </c:pt>
                <c:pt idx="5">
                  <c:v>22-T2</c:v>
                </c:pt>
                <c:pt idx="6">
                  <c:v>22-T3</c:v>
                </c:pt>
                <c:pt idx="7">
                  <c:v>22-T4</c:v>
                </c:pt>
                <c:pt idx="8">
                  <c:v>23-T1</c:v>
                </c:pt>
                <c:pt idx="9">
                  <c:v>23-T2</c:v>
                </c:pt>
                <c:pt idx="10">
                  <c:v>23-T3</c:v>
                </c:pt>
                <c:pt idx="11">
                  <c:v>23-T4</c:v>
                </c:pt>
              </c:strCache>
            </c:strRef>
          </c:cat>
          <c:val>
            <c:numRef>
              <c:f>Resumen!$G$250:$G$261</c:f>
              <c:numCache>
                <c:formatCode>#,##0</c:formatCode>
                <c:ptCount val="12"/>
                <c:pt idx="0">
                  <c:v>8046</c:v>
                </c:pt>
                <c:pt idx="1">
                  <c:v>7866</c:v>
                </c:pt>
                <c:pt idx="2">
                  <c:v>8031</c:v>
                </c:pt>
                <c:pt idx="3">
                  <c:v>5999</c:v>
                </c:pt>
                <c:pt idx="4">
                  <c:v>7097</c:v>
                </c:pt>
                <c:pt idx="5">
                  <c:v>7625</c:v>
                </c:pt>
                <c:pt idx="6">
                  <c:v>7871</c:v>
                </c:pt>
                <c:pt idx="7">
                  <c:v>5455</c:v>
                </c:pt>
                <c:pt idx="8">
                  <c:v>6582</c:v>
                </c:pt>
                <c:pt idx="9">
                  <c:v>4860</c:v>
                </c:pt>
                <c:pt idx="10">
                  <c:v>5306</c:v>
                </c:pt>
                <c:pt idx="11">
                  <c:v>4178</c:v>
                </c:pt>
              </c:numCache>
            </c:numRef>
          </c:val>
          <c:smooth val="0"/>
          <c:extLst>
            <c:ext xmlns:c16="http://schemas.microsoft.com/office/drawing/2014/chart" uri="{C3380CC4-5D6E-409C-BE32-E72D297353CC}">
              <c16:uniqueId val="{00000001-5173-474F-9F93-72DCF77AF82F}"/>
            </c:ext>
          </c:extLst>
        </c:ser>
        <c:dLbls>
          <c:showLegendKey val="0"/>
          <c:showVal val="0"/>
          <c:showCatName val="0"/>
          <c:showSerName val="0"/>
          <c:showPercent val="0"/>
          <c:showBubbleSize val="0"/>
        </c:dLbls>
        <c:marker val="1"/>
        <c:smooth val="0"/>
        <c:axId val="201989120"/>
        <c:axId val="222845696"/>
      </c:lineChart>
      <c:catAx>
        <c:axId val="201989120"/>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2845696"/>
        <c:crosses val="autoZero"/>
        <c:auto val="1"/>
        <c:lblAlgn val="ctr"/>
        <c:lblOffset val="100"/>
        <c:noMultiLvlLbl val="0"/>
      </c:catAx>
      <c:valAx>
        <c:axId val="222845696"/>
        <c:scaling>
          <c:orientation val="minMax"/>
          <c:min val="3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1989120"/>
        <c:crosses val="autoZero"/>
        <c:crossBetween val="between"/>
      </c:valAx>
    </c:plotArea>
    <c:legend>
      <c:legendPos val="r"/>
      <c:overlay val="0"/>
      <c:txPr>
        <a:bodyPr/>
        <a:lstStyle/>
        <a:p>
          <a:pPr>
            <a:defRPr sz="525"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200" b="1"/>
              <a:t>Concursos de persona natural no empresario por cada 100.000 habitantes.</a:t>
            </a:r>
          </a:p>
          <a:p>
            <a:pPr>
              <a:defRPr/>
            </a:pPr>
            <a:r>
              <a:rPr lang="es-ES" sz="1200" b="1" baseline="0"/>
              <a:t> Cuarto </a:t>
            </a:r>
            <a:r>
              <a:rPr lang="es-ES" sz="1200" b="1"/>
              <a:t>trimestre de 2023</a:t>
            </a:r>
          </a:p>
        </c:rich>
      </c:tx>
      <c:layout>
        <c:manualLayout>
          <c:xMode val="edge"/>
          <c:yMode val="edge"/>
          <c:x val="0.1357757936147127"/>
          <c:y val="1.025640749541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1615710198387371E-2"/>
          <c:y val="0.25195184971777879"/>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'!$J$54:$J$70</c:f>
              <c:numCache>
                <c:formatCode>#,##0.0</c:formatCode>
                <c:ptCount val="17"/>
                <c:pt idx="0">
                  <c:v>18.776145239086539</c:v>
                </c:pt>
                <c:pt idx="1">
                  <c:v>13.265862710919805</c:v>
                </c:pt>
                <c:pt idx="2">
                  <c:v>17.385170945902313</c:v>
                </c:pt>
                <c:pt idx="3">
                  <c:v>18.728360870653322</c:v>
                </c:pt>
                <c:pt idx="4">
                  <c:v>22.504365304595229</c:v>
                </c:pt>
                <c:pt idx="5">
                  <c:v>15.632194845113835</c:v>
                </c:pt>
                <c:pt idx="6">
                  <c:v>13.682755656623273</c:v>
                </c:pt>
                <c:pt idx="7">
                  <c:v>13.21718233703815</c:v>
                </c:pt>
                <c:pt idx="8">
                  <c:v>26.648753977690497</c:v>
                </c:pt>
                <c:pt idx="9">
                  <c:v>25.487379052325586</c:v>
                </c:pt>
                <c:pt idx="10">
                  <c:v>11.951000896325068</c:v>
                </c:pt>
                <c:pt idx="11">
                  <c:v>16.298010605559991</c:v>
                </c:pt>
                <c:pt idx="12">
                  <c:v>15.929435084704879</c:v>
                </c:pt>
                <c:pt idx="13">
                  <c:v>30.076911880444598</c:v>
                </c:pt>
                <c:pt idx="14">
                  <c:v>13.09134186254091</c:v>
                </c:pt>
                <c:pt idx="15">
                  <c:v>7.6129246739393377</c:v>
                </c:pt>
                <c:pt idx="16">
                  <c:v>11.481305641665347</c:v>
                </c:pt>
              </c:numCache>
            </c:numRef>
          </c:val>
          <c:extLst>
            <c:ext xmlns:c16="http://schemas.microsoft.com/office/drawing/2014/chart" uri="{C3380CC4-5D6E-409C-BE32-E72D297353CC}">
              <c16:uniqueId val="{00000000-EDBF-4EBE-9579-0E0C72618012}"/>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empresario presentados.</a:t>
            </a:r>
            <a:r>
              <a:rPr lang="es-ES" b="1" baseline="0"/>
              <a:t> </a:t>
            </a:r>
          </a:p>
          <a:p>
            <a:pPr>
              <a:defRPr/>
            </a:pPr>
            <a:r>
              <a:rPr lang="es-ES" b="1" baseline="0"/>
              <a:t>Cuarto </a:t>
            </a:r>
            <a:r>
              <a:rPr lang="es-ES" b="1"/>
              <a:t>trimestre de 2023</a:t>
            </a:r>
          </a:p>
        </c:rich>
      </c:tx>
      <c:layout>
        <c:manualLayout>
          <c:xMode val="edge"/>
          <c:yMode val="edge"/>
          <c:x val="0.1492467235861959"/>
          <c:y val="8.849066280508039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6034819971827847E-2"/>
          <c:y val="0.2055428011257629"/>
          <c:w val="0.92763887761452501"/>
          <c:h val="0.4441123250052874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nat.empres'!$J$6:$J$22</c:f>
              <c:numCache>
                <c:formatCode>#,##0</c:formatCode>
                <c:ptCount val="17"/>
                <c:pt idx="0">
                  <c:v>76</c:v>
                </c:pt>
                <c:pt idx="1">
                  <c:v>5</c:v>
                </c:pt>
                <c:pt idx="2">
                  <c:v>42</c:v>
                </c:pt>
                <c:pt idx="3">
                  <c:v>0</c:v>
                </c:pt>
                <c:pt idx="4">
                  <c:v>20</c:v>
                </c:pt>
                <c:pt idx="5">
                  <c:v>4</c:v>
                </c:pt>
                <c:pt idx="6">
                  <c:v>12</c:v>
                </c:pt>
                <c:pt idx="7">
                  <c:v>27</c:v>
                </c:pt>
                <c:pt idx="8">
                  <c:v>580</c:v>
                </c:pt>
                <c:pt idx="9">
                  <c:v>81</c:v>
                </c:pt>
                <c:pt idx="10">
                  <c:v>16</c:v>
                </c:pt>
                <c:pt idx="11">
                  <c:v>46</c:v>
                </c:pt>
                <c:pt idx="12">
                  <c:v>54</c:v>
                </c:pt>
                <c:pt idx="13">
                  <c:v>12</c:v>
                </c:pt>
                <c:pt idx="14">
                  <c:v>21</c:v>
                </c:pt>
                <c:pt idx="15">
                  <c:v>0</c:v>
                </c:pt>
                <c:pt idx="16">
                  <c:v>6</c:v>
                </c:pt>
              </c:numCache>
            </c:numRef>
          </c:val>
          <c:extLst>
            <c:ext xmlns:c16="http://schemas.microsoft.com/office/drawing/2014/chart" uri="{C3380CC4-5D6E-409C-BE32-E72D297353CC}">
              <c16:uniqueId val="{00000000-F487-4318-A523-155790CEC49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 natural empresario por cada 100.000 habitantes. </a:t>
            </a:r>
          </a:p>
          <a:p>
            <a:pPr>
              <a:defRPr sz="1200"/>
            </a:pPr>
            <a:r>
              <a:rPr lang="es-ES" sz="1200" b="1"/>
              <a:t>Cuarto trimestre de 2023</a:t>
            </a:r>
          </a:p>
        </c:rich>
      </c:tx>
      <c:layout>
        <c:manualLayout>
          <c:xMode val="edge"/>
          <c:yMode val="edge"/>
          <c:x val="0.13118360786973804"/>
          <c:y val="2.088773418521663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168341762157786E-2"/>
          <c:y val="0.24372152555004697"/>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nat.empres'!$J$54:$J$70</c:f>
              <c:numCache>
                <c:formatCode>#,##0.0</c:formatCode>
                <c:ptCount val="17"/>
                <c:pt idx="0">
                  <c:v>0.86905422543884092</c:v>
                </c:pt>
                <c:pt idx="1">
                  <c:v>0.37055482432736886</c:v>
                </c:pt>
                <c:pt idx="2">
                  <c:v>4.1724410270165553</c:v>
                </c:pt>
                <c:pt idx="3">
                  <c:v>0</c:v>
                </c:pt>
                <c:pt idx="4">
                  <c:v>0.90378977126888471</c:v>
                </c:pt>
                <c:pt idx="5">
                  <c:v>0.67966064543973193</c:v>
                </c:pt>
                <c:pt idx="6">
                  <c:v>0.50365971742171545</c:v>
                </c:pt>
                <c:pt idx="7">
                  <c:v>1.2976869930910182</c:v>
                </c:pt>
                <c:pt idx="8">
                  <c:v>7.3426495520477379</c:v>
                </c:pt>
                <c:pt idx="9">
                  <c:v>1.552238874615318</c:v>
                </c:pt>
                <c:pt idx="10">
                  <c:v>1.5175874154063578</c:v>
                </c:pt>
                <c:pt idx="11">
                  <c:v>1.7038829269449081</c:v>
                </c:pt>
                <c:pt idx="12">
                  <c:v>0.78844133324845422</c:v>
                </c:pt>
                <c:pt idx="13">
                  <c:v>0.77285426673519297</c:v>
                </c:pt>
                <c:pt idx="14">
                  <c:v>3.1240702171972625</c:v>
                </c:pt>
                <c:pt idx="15">
                  <c:v>0</c:v>
                </c:pt>
                <c:pt idx="16">
                  <c:v>1.8618333472970836</c:v>
                </c:pt>
              </c:numCache>
            </c:numRef>
          </c:val>
          <c:extLst>
            <c:ext xmlns:c16="http://schemas.microsoft.com/office/drawing/2014/chart" uri="{C3380CC4-5D6E-409C-BE32-E72D297353CC}">
              <c16:uniqueId val="{00000000-9D7C-4D51-B9D6-447D83BBF5B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8"/>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a:t>
            </a:r>
          </a:p>
          <a:p>
            <a:pPr>
              <a:defRPr/>
            </a:pPr>
            <a:r>
              <a:rPr lang="es-ES" b="1" baseline="0"/>
              <a:t>Cuarto trimestre de</a:t>
            </a:r>
            <a:r>
              <a:rPr lang="es-ES" b="1"/>
              <a:t> 2023</a:t>
            </a:r>
          </a:p>
        </c:rich>
      </c:tx>
      <c:layout>
        <c:manualLayout>
          <c:xMode val="edge"/>
          <c:yMode val="edge"/>
          <c:x val="0.29304548199080749"/>
          <c:y val="3.11627233646153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778769335191702E-2"/>
          <c:y val="0.17683100959926418"/>
          <c:w val="0.94570551920446566"/>
          <c:h val="0.7222854746547222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TSJ'!$J$6:$J$22</c:f>
              <c:numCache>
                <c:formatCode>#,##0</c:formatCode>
                <c:ptCount val="17"/>
                <c:pt idx="0">
                  <c:v>1925</c:v>
                </c:pt>
                <c:pt idx="1">
                  <c:v>208</c:v>
                </c:pt>
                <c:pt idx="2">
                  <c:v>236</c:v>
                </c:pt>
                <c:pt idx="3">
                  <c:v>254</c:v>
                </c:pt>
                <c:pt idx="4">
                  <c:v>539</c:v>
                </c:pt>
                <c:pt idx="5">
                  <c:v>103</c:v>
                </c:pt>
                <c:pt idx="6">
                  <c:v>379</c:v>
                </c:pt>
                <c:pt idx="7">
                  <c:v>330</c:v>
                </c:pt>
                <c:pt idx="8">
                  <c:v>3068</c:v>
                </c:pt>
                <c:pt idx="9">
                  <c:v>1612</c:v>
                </c:pt>
                <c:pt idx="10">
                  <c:v>160</c:v>
                </c:pt>
                <c:pt idx="11">
                  <c:v>561</c:v>
                </c:pt>
                <c:pt idx="12">
                  <c:v>1496</c:v>
                </c:pt>
                <c:pt idx="13">
                  <c:v>522</c:v>
                </c:pt>
                <c:pt idx="14">
                  <c:v>126</c:v>
                </c:pt>
                <c:pt idx="15">
                  <c:v>219</c:v>
                </c:pt>
                <c:pt idx="16">
                  <c:v>53</c:v>
                </c:pt>
              </c:numCache>
            </c:numRef>
          </c:val>
          <c:extLst>
            <c:ext xmlns:c16="http://schemas.microsoft.com/office/drawing/2014/chart" uri="{C3380CC4-5D6E-409C-BE32-E72D297353CC}">
              <c16:uniqueId val="{00000000-32D3-425B-B51B-AB67484A2F5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Total de</a:t>
            </a:r>
            <a:r>
              <a:rPr lang="es-ES" sz="1200" b="1" baseline="0"/>
              <a:t> </a:t>
            </a:r>
            <a:r>
              <a:rPr lang="es-ES" sz="1200" b="1" baseline="0">
                <a:latin typeface="+mn-lt"/>
              </a:rPr>
              <a:t>c</a:t>
            </a:r>
            <a:r>
              <a:rPr lang="es-ES" sz="1200" b="1">
                <a:latin typeface="+mn-lt"/>
              </a:rPr>
              <a:t>oncursos</a:t>
            </a:r>
            <a:r>
              <a:rPr lang="es-ES" sz="1200" b="1"/>
              <a:t> por cada 100.000 habitantes.</a:t>
            </a:r>
            <a:r>
              <a:rPr lang="es-ES" sz="1200" b="1" baseline="0"/>
              <a:t> </a:t>
            </a:r>
          </a:p>
          <a:p>
            <a:pPr>
              <a:defRPr sz="1200"/>
            </a:pPr>
            <a:r>
              <a:rPr lang="es-ES" sz="1200" b="1" baseline="0"/>
              <a:t>Cuarto </a:t>
            </a:r>
            <a:r>
              <a:rPr lang="es-ES" sz="1200" b="1"/>
              <a:t>trimestre de 2023</a:t>
            </a:r>
          </a:p>
        </c:rich>
      </c:tx>
      <c:layout>
        <c:manualLayout>
          <c:xMode val="edge"/>
          <c:yMode val="edge"/>
          <c:x val="0.24105587182796559"/>
          <c:y val="2.418626263695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8982477936526601E-2"/>
          <c:y val="0.18711698516793687"/>
          <c:w val="0.94822434509119191"/>
          <c:h val="0.5156041943507212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TSJ'!$J$54:$J$70</c:f>
              <c:numCache>
                <c:formatCode>#,##0.0</c:formatCode>
                <c:ptCount val="17"/>
                <c:pt idx="0">
                  <c:v>22.012228736444325</c:v>
                </c:pt>
                <c:pt idx="1">
                  <c:v>15.415080692018547</c:v>
                </c:pt>
                <c:pt idx="2">
                  <c:v>23.445144818473981</c:v>
                </c:pt>
                <c:pt idx="3">
                  <c:v>21.048688766132493</c:v>
                </c:pt>
                <c:pt idx="4">
                  <c:v>24.357134335696443</c:v>
                </c:pt>
                <c:pt idx="5">
                  <c:v>17.501261620073098</c:v>
                </c:pt>
                <c:pt idx="6">
                  <c:v>15.907252741902516</c:v>
                </c:pt>
                <c:pt idx="7">
                  <c:v>15.86061880444578</c:v>
                </c:pt>
                <c:pt idx="8">
                  <c:v>38.840084182211136</c:v>
                </c:pt>
                <c:pt idx="9">
                  <c:v>30.891469949134475</c:v>
                </c:pt>
                <c:pt idx="10">
                  <c:v>15.175874154063578</c:v>
                </c:pt>
                <c:pt idx="11">
                  <c:v>20.779963522088991</c:v>
                </c:pt>
                <c:pt idx="12">
                  <c:v>21.842745084068287</c:v>
                </c:pt>
                <c:pt idx="13">
                  <c:v>33.619160602980898</c:v>
                </c:pt>
                <c:pt idx="14">
                  <c:v>18.744421303183575</c:v>
                </c:pt>
                <c:pt idx="15">
                  <c:v>9.8652692520278986</c:v>
                </c:pt>
                <c:pt idx="16">
                  <c:v>16.446194567790901</c:v>
                </c:pt>
              </c:numCache>
            </c:numRef>
          </c:val>
          <c:extLst>
            <c:ext xmlns:c16="http://schemas.microsoft.com/office/drawing/2014/chart" uri="{C3380CC4-5D6E-409C-BE32-E72D297353CC}">
              <c16:uniqueId val="{00000000-8B8C-473B-AC31-FA67F736E6D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a:t>
            </a:r>
          </a:p>
          <a:p>
            <a:pPr>
              <a:defRPr/>
            </a:pPr>
            <a:r>
              <a:rPr lang="es-ES" b="1"/>
              <a:t>Cuarto trimestre de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TSJ'!$J$6:$J$22</c:f>
              <c:numCache>
                <c:formatCode>#,##0</c:formatCode>
                <c:ptCount val="17"/>
                <c:pt idx="0">
                  <c:v>7139</c:v>
                </c:pt>
                <c:pt idx="1">
                  <c:v>699</c:v>
                </c:pt>
                <c:pt idx="2">
                  <c:v>620</c:v>
                </c:pt>
                <c:pt idx="3">
                  <c:v>587</c:v>
                </c:pt>
                <c:pt idx="4">
                  <c:v>2533</c:v>
                </c:pt>
                <c:pt idx="5">
                  <c:v>334</c:v>
                </c:pt>
                <c:pt idx="6">
                  <c:v>1445</c:v>
                </c:pt>
                <c:pt idx="7">
                  <c:v>1156</c:v>
                </c:pt>
                <c:pt idx="8">
                  <c:v>7429</c:v>
                </c:pt>
                <c:pt idx="9">
                  <c:v>4458</c:v>
                </c:pt>
                <c:pt idx="10">
                  <c:v>523</c:v>
                </c:pt>
                <c:pt idx="11">
                  <c:v>1529</c:v>
                </c:pt>
                <c:pt idx="12">
                  <c:v>5689</c:v>
                </c:pt>
                <c:pt idx="13">
                  <c:v>1857</c:v>
                </c:pt>
                <c:pt idx="14">
                  <c:v>326</c:v>
                </c:pt>
                <c:pt idx="15">
                  <c:v>1420</c:v>
                </c:pt>
                <c:pt idx="16">
                  <c:v>134</c:v>
                </c:pt>
              </c:numCache>
            </c:numRef>
          </c:val>
          <c:extLst>
            <c:ext xmlns:c16="http://schemas.microsoft.com/office/drawing/2014/chart" uri="{C3380CC4-5D6E-409C-BE32-E72D297353CC}">
              <c16:uniqueId val="{00000000-C997-4D0C-BCDB-208A909CDF1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 Cuarto</a:t>
            </a:r>
            <a:r>
              <a:rPr lang="es-ES" sz="1400" b="1" baseline="0"/>
              <a:t> t</a:t>
            </a:r>
            <a:r>
              <a:rPr lang="es-ES" sz="1400" b="1"/>
              <a:t>rimestre de 2023</a:t>
            </a:r>
          </a:p>
        </c:rich>
      </c:tx>
      <c:layout>
        <c:manualLayout>
          <c:xMode val="edge"/>
          <c:yMode val="edge"/>
          <c:x val="0.1885209021003522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8825290281337784E-2"/>
          <c:y val="0.2118823818897638"/>
          <c:w val="0.91644013248343958"/>
          <c:h val="0.4514932839277443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TSJ'!$J$53:$J$69</c:f>
              <c:numCache>
                <c:formatCode>#,##0.0</c:formatCode>
                <c:ptCount val="17"/>
                <c:pt idx="0">
                  <c:v>81.633922571156376</c:v>
                </c:pt>
                <c:pt idx="1">
                  <c:v>51.80356444096617</c:v>
                </c:pt>
                <c:pt idx="2">
                  <c:v>61.593177065482493</c:v>
                </c:pt>
                <c:pt idx="3">
                  <c:v>48.644016951652659</c:v>
                </c:pt>
                <c:pt idx="4">
                  <c:v>114.46497453120425</c:v>
                </c:pt>
                <c:pt idx="5">
                  <c:v>56.751663894217621</c:v>
                </c:pt>
                <c:pt idx="6">
                  <c:v>60.649024306198243</c:v>
                </c:pt>
                <c:pt idx="7">
                  <c:v>55.560228296785823</c:v>
                </c:pt>
                <c:pt idx="8">
                  <c:v>94.049212969245943</c:v>
                </c:pt>
                <c:pt idx="9">
                  <c:v>85.430628432531933</c:v>
                </c:pt>
                <c:pt idx="10">
                  <c:v>49.606138641095313</c:v>
                </c:pt>
                <c:pt idx="11">
                  <c:v>56.635586854320977</c:v>
                </c:pt>
                <c:pt idx="12">
                  <c:v>83.063754534267702</c:v>
                </c:pt>
                <c:pt idx="13">
                  <c:v>119.59919777727113</c:v>
                </c:pt>
                <c:pt idx="14">
                  <c:v>48.497470990776556</c:v>
                </c:pt>
                <c:pt idx="15">
                  <c:v>63.966586017715137</c:v>
                </c:pt>
                <c:pt idx="16">
                  <c:v>41.580944756301527</c:v>
                </c:pt>
              </c:numCache>
            </c:numRef>
          </c:val>
          <c:extLst>
            <c:ext xmlns:c16="http://schemas.microsoft.com/office/drawing/2014/chart" uri="{C3380CC4-5D6E-409C-BE32-E72D297353CC}">
              <c16:uniqueId val="{00000000-DCF9-4F0E-AB01-41C5835C56F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a:t>
            </a:r>
          </a:p>
          <a:p>
            <a:pPr>
              <a:defRPr/>
            </a:pPr>
            <a:r>
              <a:rPr lang="es-ES" b="1"/>
              <a:t>Cuarto trimestre de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837334957983717E-2"/>
          <c:y val="0.20743816878659399"/>
          <c:w val="0.91356492203180484"/>
          <c:h val="0.4408616905342972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TSJ'!$J$6:$J$22</c:f>
              <c:numCache>
                <c:formatCode>#,##0</c:formatCode>
                <c:ptCount val="17"/>
                <c:pt idx="0">
                  <c:v>5585</c:v>
                </c:pt>
                <c:pt idx="1">
                  <c:v>738</c:v>
                </c:pt>
                <c:pt idx="2">
                  <c:v>783</c:v>
                </c:pt>
                <c:pt idx="3">
                  <c:v>617</c:v>
                </c:pt>
                <c:pt idx="4">
                  <c:v>2220</c:v>
                </c:pt>
                <c:pt idx="5">
                  <c:v>463</c:v>
                </c:pt>
                <c:pt idx="6">
                  <c:v>1634</c:v>
                </c:pt>
                <c:pt idx="7">
                  <c:v>1230</c:v>
                </c:pt>
                <c:pt idx="8">
                  <c:v>3792</c:v>
                </c:pt>
                <c:pt idx="9">
                  <c:v>3390</c:v>
                </c:pt>
                <c:pt idx="10">
                  <c:v>594</c:v>
                </c:pt>
                <c:pt idx="11">
                  <c:v>2409</c:v>
                </c:pt>
                <c:pt idx="12">
                  <c:v>5761</c:v>
                </c:pt>
                <c:pt idx="13">
                  <c:v>874</c:v>
                </c:pt>
                <c:pt idx="14">
                  <c:v>303</c:v>
                </c:pt>
                <c:pt idx="15">
                  <c:v>2108</c:v>
                </c:pt>
                <c:pt idx="16">
                  <c:v>241</c:v>
                </c:pt>
              </c:numCache>
            </c:numRef>
          </c:val>
          <c:extLst>
            <c:ext xmlns:c16="http://schemas.microsoft.com/office/drawing/2014/chart" uri="{C3380CC4-5D6E-409C-BE32-E72D297353CC}">
              <c16:uniqueId val="{00000000-71AA-48F5-8851-780F398FD9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a:t>
            </a:r>
            <a:r>
              <a:rPr lang="es-ES" sz="1400" b="1" baseline="0"/>
              <a:t>Cuarto trimestre </a:t>
            </a:r>
            <a:r>
              <a:rPr lang="es-ES" sz="1400" b="1"/>
              <a:t>de 2023</a:t>
            </a:r>
          </a:p>
        </c:rich>
      </c:tx>
      <c:layout>
        <c:manualLayout>
          <c:xMode val="edge"/>
          <c:yMode val="edge"/>
          <c:x val="0.12306345059739747"/>
          <c:y val="1.409301512556317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0501149255522425E-2"/>
          <c:y val="0.29236644557259384"/>
          <c:w val="0.91966776685103202"/>
          <c:h val="0.354386003568904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TSJ'!$J$52:$J$68</c:f>
              <c:numCache>
                <c:formatCode>#,##0.0</c:formatCode>
                <c:ptCount val="17"/>
                <c:pt idx="0">
                  <c:v>63.86405064573588</c:v>
                </c:pt>
                <c:pt idx="1">
                  <c:v>54.693892070719642</c:v>
                </c:pt>
                <c:pt idx="2">
                  <c:v>77.786222003665785</c:v>
                </c:pt>
                <c:pt idx="3">
                  <c:v>51.130082553951759</c:v>
                </c:pt>
                <c:pt idx="4">
                  <c:v>100.32066461084621</c:v>
                </c:pt>
                <c:pt idx="5">
                  <c:v>78.670719709648978</c:v>
                </c:pt>
                <c:pt idx="6">
                  <c:v>68.581664855590262</c:v>
                </c:pt>
                <c:pt idx="7">
                  <c:v>59.116851907479727</c:v>
                </c:pt>
                <c:pt idx="8">
                  <c:v>48.00573638166383</c:v>
                </c:pt>
                <c:pt idx="9">
                  <c:v>64.964071419085528</c:v>
                </c:pt>
                <c:pt idx="10">
                  <c:v>56.340432796961032</c:v>
                </c:pt>
                <c:pt idx="11">
                  <c:v>89.231608065440952</c:v>
                </c:pt>
                <c:pt idx="12">
                  <c:v>84.115009645265644</c:v>
                </c:pt>
                <c:pt idx="13">
                  <c:v>56.289552427213231</c:v>
                </c:pt>
                <c:pt idx="14">
                  <c:v>45.075870276703363</c:v>
                </c:pt>
                <c:pt idx="15">
                  <c:v>94.958847412213743</c:v>
                </c:pt>
                <c:pt idx="16">
                  <c:v>74.783639449766184</c:v>
                </c:pt>
              </c:numCache>
            </c:numRef>
          </c:val>
          <c:extLst>
            <c:ext xmlns:c16="http://schemas.microsoft.com/office/drawing/2014/chart" uri="{C3380CC4-5D6E-409C-BE32-E72D297353CC}">
              <c16:uniqueId val="{00000000-8B3C-48F0-A8C5-94AD8CBD165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Cuarto trimestre de 2023</a:t>
            </a:r>
          </a:p>
        </c:rich>
      </c:tx>
      <c:layout>
        <c:manualLayout>
          <c:xMode val="edge"/>
          <c:yMode val="edge"/>
          <c:x val="0.2431934953492948"/>
          <c:y val="2.061855670103092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3096745773911129E-2"/>
          <c:y val="0.19252935488327116"/>
          <c:w val="0.90274499140844799"/>
          <c:h val="0.5181077946652017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'!$J$6:$J$22</c:f>
              <c:numCache>
                <c:formatCode>#,##0</c:formatCode>
                <c:ptCount val="17"/>
                <c:pt idx="0">
                  <c:v>1405</c:v>
                </c:pt>
                <c:pt idx="1">
                  <c:v>110</c:v>
                </c:pt>
                <c:pt idx="2">
                  <c:v>131</c:v>
                </c:pt>
                <c:pt idx="3">
                  <c:v>91</c:v>
                </c:pt>
                <c:pt idx="4">
                  <c:v>251</c:v>
                </c:pt>
                <c:pt idx="5">
                  <c:v>47</c:v>
                </c:pt>
                <c:pt idx="6">
                  <c:v>198</c:v>
                </c:pt>
                <c:pt idx="7">
                  <c:v>263</c:v>
                </c:pt>
                <c:pt idx="8">
                  <c:v>1088</c:v>
                </c:pt>
                <c:pt idx="9">
                  <c:v>878</c:v>
                </c:pt>
                <c:pt idx="10">
                  <c:v>70</c:v>
                </c:pt>
                <c:pt idx="11">
                  <c:v>288</c:v>
                </c:pt>
                <c:pt idx="12">
                  <c:v>668</c:v>
                </c:pt>
                <c:pt idx="13">
                  <c:v>229</c:v>
                </c:pt>
                <c:pt idx="14">
                  <c:v>41</c:v>
                </c:pt>
                <c:pt idx="15">
                  <c:v>152</c:v>
                </c:pt>
                <c:pt idx="16">
                  <c:v>37</c:v>
                </c:pt>
              </c:numCache>
            </c:numRef>
          </c:val>
          <c:extLst>
            <c:ext xmlns:c16="http://schemas.microsoft.com/office/drawing/2014/chart" uri="{C3380CC4-5D6E-409C-BE32-E72D297353CC}">
              <c16:uniqueId val="{00000000-2193-4016-BE64-E1EE95FE264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Demandas de despido</c:v>
          </c:tx>
          <c:cat>
            <c:strRef>
              <c:f>Resumen!$B$40:$B$72</c:f>
              <c:strCache>
                <c:ptCount val="33"/>
                <c:pt idx="0">
                  <c:v>15-T4</c:v>
                </c:pt>
                <c:pt idx="1">
                  <c:v>16-T1</c:v>
                </c:pt>
                <c:pt idx="2">
                  <c:v>16-T2</c:v>
                </c:pt>
                <c:pt idx="3">
                  <c:v>16-T3</c:v>
                </c:pt>
                <c:pt idx="4">
                  <c:v>16-T4</c:v>
                </c:pt>
                <c:pt idx="5">
                  <c:v>17-T1</c:v>
                </c:pt>
                <c:pt idx="6">
                  <c:v>17-T2</c:v>
                </c:pt>
                <c:pt idx="7">
                  <c:v>17-T3</c:v>
                </c:pt>
                <c:pt idx="8">
                  <c:v>17-T4</c:v>
                </c:pt>
                <c:pt idx="9">
                  <c:v>18-T1</c:v>
                </c:pt>
                <c:pt idx="10">
                  <c:v>18-T2</c:v>
                </c:pt>
                <c:pt idx="11">
                  <c:v>18-T3</c:v>
                </c:pt>
                <c:pt idx="12">
                  <c:v>18-T4</c:v>
                </c:pt>
                <c:pt idx="13">
                  <c:v>19-T1</c:v>
                </c:pt>
                <c:pt idx="14">
                  <c:v>19-T2</c:v>
                </c:pt>
                <c:pt idx="15">
                  <c:v>19-T3</c:v>
                </c:pt>
                <c:pt idx="16">
                  <c:v>19-T4</c:v>
                </c:pt>
                <c:pt idx="17">
                  <c:v>20-T1</c:v>
                </c:pt>
                <c:pt idx="18">
                  <c:v>20-T2</c:v>
                </c:pt>
                <c:pt idx="19">
                  <c:v>20-T3</c:v>
                </c:pt>
                <c:pt idx="20">
                  <c:v>20-T4</c:v>
                </c:pt>
                <c:pt idx="21">
                  <c:v>21-T1</c:v>
                </c:pt>
                <c:pt idx="22">
                  <c:v>21-T2</c:v>
                </c:pt>
                <c:pt idx="23">
                  <c:v>21-T3</c:v>
                </c:pt>
                <c:pt idx="24">
                  <c:v>21-T4</c:v>
                </c:pt>
                <c:pt idx="25">
                  <c:v>22-T1</c:v>
                </c:pt>
                <c:pt idx="26">
                  <c:v>22-T2</c:v>
                </c:pt>
                <c:pt idx="27">
                  <c:v>22-T3</c:v>
                </c:pt>
                <c:pt idx="28">
                  <c:v>22-T4</c:v>
                </c:pt>
                <c:pt idx="29">
                  <c:v>23-T1</c:v>
                </c:pt>
                <c:pt idx="30">
                  <c:v>23-T2</c:v>
                </c:pt>
                <c:pt idx="31">
                  <c:v>23-T3</c:v>
                </c:pt>
                <c:pt idx="32">
                  <c:v>23-T4</c:v>
                </c:pt>
              </c:strCache>
            </c:strRef>
          </c:cat>
          <c:val>
            <c:numRef>
              <c:f>Resumen!$C$40:$C$72</c:f>
              <c:numCache>
                <c:formatCode>#,##0</c:formatCode>
                <c:ptCount val="33"/>
                <c:pt idx="0">
                  <c:v>24328</c:v>
                </c:pt>
                <c:pt idx="1">
                  <c:v>25182</c:v>
                </c:pt>
                <c:pt idx="2">
                  <c:v>25866</c:v>
                </c:pt>
                <c:pt idx="3">
                  <c:v>23364</c:v>
                </c:pt>
                <c:pt idx="4">
                  <c:v>24509</c:v>
                </c:pt>
                <c:pt idx="5">
                  <c:v>27166</c:v>
                </c:pt>
                <c:pt idx="6">
                  <c:v>25869</c:v>
                </c:pt>
                <c:pt idx="7">
                  <c:v>26101</c:v>
                </c:pt>
                <c:pt idx="8">
                  <c:v>25688</c:v>
                </c:pt>
                <c:pt idx="9">
                  <c:v>27589</c:v>
                </c:pt>
                <c:pt idx="10">
                  <c:v>25785</c:v>
                </c:pt>
                <c:pt idx="11">
                  <c:v>26669</c:v>
                </c:pt>
                <c:pt idx="12">
                  <c:v>27251</c:v>
                </c:pt>
                <c:pt idx="13">
                  <c:v>29386</c:v>
                </c:pt>
                <c:pt idx="14">
                  <c:v>28121</c:v>
                </c:pt>
                <c:pt idx="15">
                  <c:v>30981</c:v>
                </c:pt>
                <c:pt idx="16">
                  <c:v>31561</c:v>
                </c:pt>
                <c:pt idx="17">
                  <c:v>30597</c:v>
                </c:pt>
                <c:pt idx="18">
                  <c:v>27401</c:v>
                </c:pt>
                <c:pt idx="19">
                  <c:v>41597</c:v>
                </c:pt>
                <c:pt idx="20">
                  <c:v>29692</c:v>
                </c:pt>
                <c:pt idx="21">
                  <c:v>34461</c:v>
                </c:pt>
                <c:pt idx="22">
                  <c:v>28179</c:v>
                </c:pt>
                <c:pt idx="23">
                  <c:v>26434</c:v>
                </c:pt>
                <c:pt idx="24">
                  <c:v>28219</c:v>
                </c:pt>
                <c:pt idx="25">
                  <c:v>30126</c:v>
                </c:pt>
                <c:pt idx="26">
                  <c:v>28753</c:v>
                </c:pt>
                <c:pt idx="27">
                  <c:v>30167</c:v>
                </c:pt>
                <c:pt idx="28">
                  <c:v>31889</c:v>
                </c:pt>
                <c:pt idx="29">
                  <c:v>33079</c:v>
                </c:pt>
                <c:pt idx="30">
                  <c:v>34014</c:v>
                </c:pt>
                <c:pt idx="31">
                  <c:v>35413</c:v>
                </c:pt>
                <c:pt idx="32">
                  <c:v>37878</c:v>
                </c:pt>
              </c:numCache>
            </c:numRef>
          </c:val>
          <c:smooth val="0"/>
          <c:extLst>
            <c:ext xmlns:c16="http://schemas.microsoft.com/office/drawing/2014/chart" uri="{C3380CC4-5D6E-409C-BE32-E72D297353CC}">
              <c16:uniqueId val="{00000000-E1A9-4C5F-8A3B-94F6C10195FB}"/>
            </c:ext>
          </c:extLst>
        </c:ser>
        <c:ser>
          <c:idx val="1"/>
          <c:order val="1"/>
          <c:tx>
            <c:v>Reclamaciones de cantidad</c:v>
          </c:tx>
          <c:cat>
            <c:strRef>
              <c:f>Resumen!$B$40:$B$72</c:f>
              <c:strCache>
                <c:ptCount val="33"/>
                <c:pt idx="0">
                  <c:v>15-T4</c:v>
                </c:pt>
                <c:pt idx="1">
                  <c:v>16-T1</c:v>
                </c:pt>
                <c:pt idx="2">
                  <c:v>16-T2</c:v>
                </c:pt>
                <c:pt idx="3">
                  <c:v>16-T3</c:v>
                </c:pt>
                <c:pt idx="4">
                  <c:v>16-T4</c:v>
                </c:pt>
                <c:pt idx="5">
                  <c:v>17-T1</c:v>
                </c:pt>
                <c:pt idx="6">
                  <c:v>17-T2</c:v>
                </c:pt>
                <c:pt idx="7">
                  <c:v>17-T3</c:v>
                </c:pt>
                <c:pt idx="8">
                  <c:v>17-T4</c:v>
                </c:pt>
                <c:pt idx="9">
                  <c:v>18-T1</c:v>
                </c:pt>
                <c:pt idx="10">
                  <c:v>18-T2</c:v>
                </c:pt>
                <c:pt idx="11">
                  <c:v>18-T3</c:v>
                </c:pt>
                <c:pt idx="12">
                  <c:v>18-T4</c:v>
                </c:pt>
                <c:pt idx="13">
                  <c:v>19-T1</c:v>
                </c:pt>
                <c:pt idx="14">
                  <c:v>19-T2</c:v>
                </c:pt>
                <c:pt idx="15">
                  <c:v>19-T3</c:v>
                </c:pt>
                <c:pt idx="16">
                  <c:v>19-T4</c:v>
                </c:pt>
                <c:pt idx="17">
                  <c:v>20-T1</c:v>
                </c:pt>
                <c:pt idx="18">
                  <c:v>20-T2</c:v>
                </c:pt>
                <c:pt idx="19">
                  <c:v>20-T3</c:v>
                </c:pt>
                <c:pt idx="20">
                  <c:v>20-T4</c:v>
                </c:pt>
                <c:pt idx="21">
                  <c:v>21-T1</c:v>
                </c:pt>
                <c:pt idx="22">
                  <c:v>21-T2</c:v>
                </c:pt>
                <c:pt idx="23">
                  <c:v>21-T3</c:v>
                </c:pt>
                <c:pt idx="24">
                  <c:v>21-T4</c:v>
                </c:pt>
                <c:pt idx="25">
                  <c:v>22-T1</c:v>
                </c:pt>
                <c:pt idx="26">
                  <c:v>22-T2</c:v>
                </c:pt>
                <c:pt idx="27">
                  <c:v>22-T3</c:v>
                </c:pt>
                <c:pt idx="28">
                  <c:v>22-T4</c:v>
                </c:pt>
                <c:pt idx="29">
                  <c:v>23-T1</c:v>
                </c:pt>
                <c:pt idx="30">
                  <c:v>23-T2</c:v>
                </c:pt>
                <c:pt idx="31">
                  <c:v>23-T3</c:v>
                </c:pt>
                <c:pt idx="32">
                  <c:v>23-T4</c:v>
                </c:pt>
              </c:strCache>
            </c:strRef>
          </c:cat>
          <c:val>
            <c:numRef>
              <c:f>Resumen!$D$40:$D$72</c:f>
              <c:numCache>
                <c:formatCode>#,##0</c:formatCode>
                <c:ptCount val="33"/>
                <c:pt idx="0">
                  <c:v>29112</c:v>
                </c:pt>
                <c:pt idx="1">
                  <c:v>27945</c:v>
                </c:pt>
                <c:pt idx="2">
                  <c:v>30682</c:v>
                </c:pt>
                <c:pt idx="3">
                  <c:v>24220</c:v>
                </c:pt>
                <c:pt idx="4">
                  <c:v>29081</c:v>
                </c:pt>
                <c:pt idx="5">
                  <c:v>34041</c:v>
                </c:pt>
                <c:pt idx="6">
                  <c:v>32047</c:v>
                </c:pt>
                <c:pt idx="7">
                  <c:v>26854</c:v>
                </c:pt>
                <c:pt idx="8">
                  <c:v>29408</c:v>
                </c:pt>
                <c:pt idx="9">
                  <c:v>31392</c:v>
                </c:pt>
                <c:pt idx="10">
                  <c:v>33573</c:v>
                </c:pt>
                <c:pt idx="11">
                  <c:v>27761</c:v>
                </c:pt>
                <c:pt idx="12">
                  <c:v>31480</c:v>
                </c:pt>
                <c:pt idx="13">
                  <c:v>34020</c:v>
                </c:pt>
                <c:pt idx="14">
                  <c:v>33623</c:v>
                </c:pt>
                <c:pt idx="15">
                  <c:v>28752</c:v>
                </c:pt>
                <c:pt idx="16">
                  <c:v>34857</c:v>
                </c:pt>
                <c:pt idx="17">
                  <c:v>32408</c:v>
                </c:pt>
                <c:pt idx="18">
                  <c:v>21297</c:v>
                </c:pt>
                <c:pt idx="19">
                  <c:v>32446</c:v>
                </c:pt>
                <c:pt idx="20">
                  <c:v>31906</c:v>
                </c:pt>
                <c:pt idx="21">
                  <c:v>34356</c:v>
                </c:pt>
                <c:pt idx="22">
                  <c:v>32151</c:v>
                </c:pt>
                <c:pt idx="23">
                  <c:v>25447</c:v>
                </c:pt>
                <c:pt idx="24">
                  <c:v>30377</c:v>
                </c:pt>
                <c:pt idx="25">
                  <c:v>31990</c:v>
                </c:pt>
                <c:pt idx="26">
                  <c:v>30414</c:v>
                </c:pt>
                <c:pt idx="27">
                  <c:v>26050</c:v>
                </c:pt>
                <c:pt idx="28">
                  <c:v>32084</c:v>
                </c:pt>
                <c:pt idx="29">
                  <c:v>31323</c:v>
                </c:pt>
                <c:pt idx="30">
                  <c:v>35469</c:v>
                </c:pt>
                <c:pt idx="31">
                  <c:v>29621</c:v>
                </c:pt>
                <c:pt idx="32">
                  <c:v>32742</c:v>
                </c:pt>
              </c:numCache>
            </c:numRef>
          </c:val>
          <c:smooth val="0"/>
          <c:extLst>
            <c:ext xmlns:c16="http://schemas.microsoft.com/office/drawing/2014/chart" uri="{C3380CC4-5D6E-409C-BE32-E72D297353CC}">
              <c16:uniqueId val="{00000001-E1A9-4C5F-8A3B-94F6C10195FB}"/>
            </c:ext>
          </c:extLst>
        </c:ser>
        <c:dLbls>
          <c:showLegendKey val="0"/>
          <c:showVal val="0"/>
          <c:showCatName val="0"/>
          <c:showSerName val="0"/>
          <c:showPercent val="0"/>
          <c:showBubbleSize val="0"/>
        </c:dLbls>
        <c:marker val="1"/>
        <c:smooth val="0"/>
        <c:axId val="131192832"/>
        <c:axId val="223299264"/>
      </c:lineChart>
      <c:catAx>
        <c:axId val="131192832"/>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299264"/>
        <c:crosses val="autoZero"/>
        <c:auto val="1"/>
        <c:lblAlgn val="ctr"/>
        <c:lblOffset val="100"/>
        <c:noMultiLvlLbl val="0"/>
      </c:catAx>
      <c:valAx>
        <c:axId val="223299264"/>
        <c:scaling>
          <c:orientation val="minMax"/>
          <c:min val="4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2832"/>
        <c:crosses val="autoZero"/>
        <c:crossBetween val="between"/>
      </c:valAx>
    </c:plotArea>
    <c:legend>
      <c:legendPos val="t"/>
      <c:overlay val="0"/>
      <c:txPr>
        <a:bodyPr/>
        <a:lstStyle/>
        <a:p>
          <a:pPr>
            <a:defRPr sz="800"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 Cuarto trimestre de 2023</a:t>
            </a:r>
          </a:p>
        </c:rich>
      </c:tx>
      <c:layout>
        <c:manualLayout>
          <c:xMode val="edge"/>
          <c:yMode val="edge"/>
          <c:x val="8.8315009861750865E-2"/>
          <c:y val="1.98502098065767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2854974387352392E-2"/>
          <c:y val="0.17138261972572577"/>
          <c:w val="0.92080399991941719"/>
          <c:h val="0.56581545475638839"/>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'!$J$52:$J$68</c:f>
              <c:numCache>
                <c:formatCode>#,##0.0</c:formatCode>
                <c:ptCount val="17"/>
                <c:pt idx="0">
                  <c:v>16.066068246599624</c:v>
                </c:pt>
                <c:pt idx="1">
                  <c:v>8.1522061352021158</c:v>
                </c:pt>
                <c:pt idx="2">
                  <c:v>13.014042250932588</c:v>
                </c:pt>
                <c:pt idx="3">
                  <c:v>7.5410656603073116</c:v>
                </c:pt>
                <c:pt idx="4">
                  <c:v>11.342561629424504</c:v>
                </c:pt>
                <c:pt idx="5">
                  <c:v>7.9860125839168496</c:v>
                </c:pt>
                <c:pt idx="6">
                  <c:v>8.3103853374583068</c:v>
                </c:pt>
                <c:pt idx="7">
                  <c:v>12.640432562331032</c:v>
                </c:pt>
                <c:pt idx="8">
                  <c:v>13.773797780393</c:v>
                </c:pt>
                <c:pt idx="9">
                  <c:v>16.825502863114185</c:v>
                </c:pt>
                <c:pt idx="10">
                  <c:v>6.6394449424028146</c:v>
                </c:pt>
                <c:pt idx="11">
                  <c:v>10.667788760002903</c:v>
                </c:pt>
                <c:pt idx="12">
                  <c:v>9.7533113075919893</c:v>
                </c:pt>
                <c:pt idx="13">
                  <c:v>14.748635590196603</c:v>
                </c:pt>
                <c:pt idx="14">
                  <c:v>6.0993751859565606</c:v>
                </c:pt>
                <c:pt idx="15">
                  <c:v>6.8471275173892261</c:v>
                </c:pt>
                <c:pt idx="16">
                  <c:v>11.481305641665347</c:v>
                </c:pt>
              </c:numCache>
            </c:numRef>
          </c:val>
          <c:extLst>
            <c:ext xmlns:c16="http://schemas.microsoft.com/office/drawing/2014/chart" uri="{C3380CC4-5D6E-409C-BE32-E72D297353CC}">
              <c16:uniqueId val="{00000000-23C2-430C-8366-9EC8C287ACC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00000" spcFirstLastPara="1" vertOverflow="ellipsis" wrap="square" anchor="ctr" anchorCtr="1"/>
          <a:lstStyle/>
          <a:p>
            <a:pPr>
              <a:defRPr sz="6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Cuarto trimestre de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6751757485138243E-2"/>
          <c:y val="0.19365591397849466"/>
          <c:w val="0.88487151969709754"/>
          <c:h val="0.4859534896847571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'!$J$6:$J$22</c:f>
              <c:numCache>
                <c:formatCode>#,##0</c:formatCode>
                <c:ptCount val="17"/>
                <c:pt idx="0">
                  <c:v>52893</c:v>
                </c:pt>
                <c:pt idx="1">
                  <c:v>7010</c:v>
                </c:pt>
                <c:pt idx="2">
                  <c:v>5621</c:v>
                </c:pt>
                <c:pt idx="3">
                  <c:v>7677</c:v>
                </c:pt>
                <c:pt idx="4">
                  <c:v>19402</c:v>
                </c:pt>
                <c:pt idx="5">
                  <c:v>3543</c:v>
                </c:pt>
                <c:pt idx="6">
                  <c:v>11856</c:v>
                </c:pt>
                <c:pt idx="7">
                  <c:v>13427</c:v>
                </c:pt>
                <c:pt idx="8">
                  <c:v>49294</c:v>
                </c:pt>
                <c:pt idx="9">
                  <c:v>31622</c:v>
                </c:pt>
                <c:pt idx="10">
                  <c:v>5452</c:v>
                </c:pt>
                <c:pt idx="11">
                  <c:v>13724</c:v>
                </c:pt>
                <c:pt idx="12">
                  <c:v>44592</c:v>
                </c:pt>
                <c:pt idx="13">
                  <c:v>12017</c:v>
                </c:pt>
                <c:pt idx="14">
                  <c:v>2525</c:v>
                </c:pt>
                <c:pt idx="15">
                  <c:v>6799</c:v>
                </c:pt>
                <c:pt idx="16">
                  <c:v>1642</c:v>
                </c:pt>
              </c:numCache>
            </c:numRef>
          </c:val>
          <c:extLst>
            <c:ext xmlns:c16="http://schemas.microsoft.com/office/drawing/2014/chart" uri="{C3380CC4-5D6E-409C-BE32-E72D297353CC}">
              <c16:uniqueId val="{00000000-DA77-4EC7-819D-59399917D28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a:t>
            </a:r>
          </a:p>
          <a:p>
            <a:pPr>
              <a:defRPr/>
            </a:pPr>
            <a:r>
              <a:rPr lang="es-ES" sz="1400" b="1"/>
              <a:t>Cuarto trimestre de 2023</a:t>
            </a:r>
          </a:p>
        </c:rich>
      </c:tx>
      <c:layout>
        <c:manualLayout>
          <c:xMode val="edge"/>
          <c:yMode val="edge"/>
          <c:x val="0.10643410852713178"/>
          <c:y val="2.072538296400719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2.3928826816899795E-2"/>
          <c:y val="0.24069309295734131"/>
          <c:w val="0.95008659819969865"/>
          <c:h val="0.69935492487822171"/>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'!$J$53:$J$69</c:f>
              <c:numCache>
                <c:formatCode>#,##0.0</c:formatCode>
                <c:ptCount val="17"/>
                <c:pt idx="0">
                  <c:v>604.82743613337652</c:v>
                </c:pt>
                <c:pt idx="1">
                  <c:v>519.51786370697118</c:v>
                </c:pt>
                <c:pt idx="2">
                  <c:v>558.41169078238238</c:v>
                </c:pt>
                <c:pt idx="3">
                  <c:v>636.18418762834312</c:v>
                </c:pt>
                <c:pt idx="4">
                  <c:v>876.76645710794503</c:v>
                </c:pt>
                <c:pt idx="5">
                  <c:v>602.00941669824249</c:v>
                </c:pt>
                <c:pt idx="6">
                  <c:v>497.61580081265492</c:v>
                </c:pt>
                <c:pt idx="7">
                  <c:v>645.33493541604082</c:v>
                </c:pt>
                <c:pt idx="8">
                  <c:v>624.04925348041581</c:v>
                </c:pt>
                <c:pt idx="9">
                  <c:v>605.98639127266154</c:v>
                </c:pt>
                <c:pt idx="10">
                  <c:v>517.11791179971635</c:v>
                </c:pt>
                <c:pt idx="11">
                  <c:v>508.34976716069394</c:v>
                </c:pt>
                <c:pt idx="12">
                  <c:v>651.07733207805688</c:v>
                </c:pt>
                <c:pt idx="13">
                  <c:v>773.94914361306792</c:v>
                </c:pt>
                <c:pt idx="14">
                  <c:v>375.63225230586136</c:v>
                </c:pt>
                <c:pt idx="15">
                  <c:v>306.27381572848253</c:v>
                </c:pt>
                <c:pt idx="16">
                  <c:v>509.52172604363511</c:v>
                </c:pt>
              </c:numCache>
            </c:numRef>
          </c:val>
          <c:extLst>
            <c:ext xmlns:c16="http://schemas.microsoft.com/office/drawing/2014/chart" uri="{C3380CC4-5D6E-409C-BE32-E72D297353CC}">
              <c16:uniqueId val="{00000000-3FA9-4DA8-A515-3F34BEF8622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Cuarto trimestre de 2023</a:t>
            </a:r>
          </a:p>
        </c:rich>
      </c:tx>
      <c:layout>
        <c:manualLayout>
          <c:xMode val="edge"/>
          <c:yMode val="edge"/>
          <c:x val="0.28566011510771949"/>
          <c:y val="1.232342225878481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19770255990729E-2"/>
          <c:y val="0.17030732860520098"/>
          <c:w val="0.91221788185567709"/>
          <c:h val="0.5479307285170913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TSJ'!$J$6:$J$22</c:f>
              <c:numCache>
                <c:formatCode>#,##0</c:formatCode>
                <c:ptCount val="17"/>
                <c:pt idx="0">
                  <c:v>1138</c:v>
                </c:pt>
                <c:pt idx="1">
                  <c:v>179</c:v>
                </c:pt>
                <c:pt idx="2">
                  <c:v>182</c:v>
                </c:pt>
                <c:pt idx="3">
                  <c:v>215</c:v>
                </c:pt>
                <c:pt idx="4">
                  <c:v>528</c:v>
                </c:pt>
                <c:pt idx="5">
                  <c:v>45</c:v>
                </c:pt>
                <c:pt idx="6">
                  <c:v>318</c:v>
                </c:pt>
                <c:pt idx="7">
                  <c:v>254</c:v>
                </c:pt>
                <c:pt idx="8">
                  <c:v>1846</c:v>
                </c:pt>
                <c:pt idx="9">
                  <c:v>1010</c:v>
                </c:pt>
                <c:pt idx="10">
                  <c:v>85</c:v>
                </c:pt>
                <c:pt idx="11">
                  <c:v>338</c:v>
                </c:pt>
                <c:pt idx="12">
                  <c:v>659</c:v>
                </c:pt>
                <c:pt idx="13">
                  <c:v>300</c:v>
                </c:pt>
                <c:pt idx="14">
                  <c:v>26</c:v>
                </c:pt>
                <c:pt idx="15">
                  <c:v>157</c:v>
                </c:pt>
                <c:pt idx="16">
                  <c:v>47</c:v>
                </c:pt>
              </c:numCache>
            </c:numRef>
          </c:val>
          <c:extLst>
            <c:ext xmlns:c16="http://schemas.microsoft.com/office/drawing/2014/chart" uri="{C3380CC4-5D6E-409C-BE32-E72D297353CC}">
              <c16:uniqueId val="{00000000-C450-4AF6-9CF6-7CF2280BA7B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baseline="0"/>
              <a:t>Cuarto </a:t>
            </a:r>
            <a:r>
              <a:rPr lang="es-ES" sz="1400" b="1"/>
              <a:t>trimestre de 2023</a:t>
            </a:r>
          </a:p>
        </c:rich>
      </c:tx>
      <c:layout>
        <c:manualLayout>
          <c:xMode val="edge"/>
          <c:yMode val="edge"/>
          <c:x val="0.15075943778055781"/>
          <c:y val="3.69559121565500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644099205186001E-2"/>
          <c:y val="0.19533751951892089"/>
          <c:w val="0.94674829088406653"/>
          <c:h val="0.5118003050665787"/>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TSJ'!$J$54:$J$70</c:f>
              <c:numCache>
                <c:formatCode>#,##0.0</c:formatCode>
                <c:ptCount val="17"/>
                <c:pt idx="0">
                  <c:v>13.01294353354475</c:v>
                </c:pt>
                <c:pt idx="1">
                  <c:v>13.265862710919805</c:v>
                </c:pt>
                <c:pt idx="2">
                  <c:v>18.080577783738409</c:v>
                </c:pt>
                <c:pt idx="3">
                  <c:v>17.816803483143644</c:v>
                </c:pt>
                <c:pt idx="4">
                  <c:v>23.860049961498557</c:v>
                </c:pt>
                <c:pt idx="5">
                  <c:v>7.6461822611969845</c:v>
                </c:pt>
                <c:pt idx="6">
                  <c:v>13.346982511675462</c:v>
                </c:pt>
                <c:pt idx="7">
                  <c:v>12.20787023130069</c:v>
                </c:pt>
                <c:pt idx="8">
                  <c:v>23.369881160482976</c:v>
                </c:pt>
                <c:pt idx="9">
                  <c:v>19.35507732545026</c:v>
                </c:pt>
                <c:pt idx="10">
                  <c:v>8.0621831443462764</c:v>
                </c:pt>
                <c:pt idx="11">
                  <c:v>12.519835419725631</c:v>
                </c:pt>
                <c:pt idx="12">
                  <c:v>9.6219044187172464</c:v>
                </c:pt>
                <c:pt idx="13">
                  <c:v>19.321356668379828</c:v>
                </c:pt>
                <c:pt idx="14">
                  <c:v>3.8678964593870875</c:v>
                </c:pt>
                <c:pt idx="15">
                  <c:v>7.0723619751980822</c:v>
                </c:pt>
                <c:pt idx="16">
                  <c:v>14.584361220493822</c:v>
                </c:pt>
              </c:numCache>
            </c:numRef>
          </c:val>
          <c:extLst>
            <c:ext xmlns:c16="http://schemas.microsoft.com/office/drawing/2014/chart" uri="{C3380CC4-5D6E-409C-BE32-E72D297353CC}">
              <c16:uniqueId val="{00000000-00C7-411C-B2D2-2AD6092C88D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Lanzamientos</a:t>
            </a:r>
            <a:r>
              <a:rPr lang="es-ES" sz="1300" b="1"/>
              <a:t> </a:t>
            </a:r>
            <a:r>
              <a:rPr lang="es-ES" sz="1400" b="1"/>
              <a:t>derivados de ejecuciones hipotecarias practicados.</a:t>
            </a:r>
            <a:r>
              <a:rPr lang="es-ES" sz="1400" b="1" baseline="0"/>
              <a:t> Cuarto </a:t>
            </a:r>
            <a:r>
              <a:rPr lang="es-ES" sz="1400" b="1"/>
              <a:t>trimestre de 2023 </a:t>
            </a:r>
          </a:p>
        </c:rich>
      </c:tx>
      <c:layout>
        <c:manualLayout>
          <c:xMode val="edge"/>
          <c:yMode val="edge"/>
          <c:x val="0.17790795494056796"/>
          <c:y val="1.502836769694595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850503347655963E-2"/>
          <c:y val="0.23654667254184467"/>
          <c:w val="0.93074128644003074"/>
          <c:h val="0.4296065900349713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TSJ'!$J$6:$J$22</c:f>
              <c:numCache>
                <c:formatCode>#,##0</c:formatCode>
                <c:ptCount val="17"/>
                <c:pt idx="0">
                  <c:v>253</c:v>
                </c:pt>
                <c:pt idx="1">
                  <c:v>39</c:v>
                </c:pt>
                <c:pt idx="2">
                  <c:v>16</c:v>
                </c:pt>
                <c:pt idx="3">
                  <c:v>18</c:v>
                </c:pt>
                <c:pt idx="4">
                  <c:v>97</c:v>
                </c:pt>
                <c:pt idx="5">
                  <c:v>3</c:v>
                </c:pt>
                <c:pt idx="6">
                  <c:v>62</c:v>
                </c:pt>
                <c:pt idx="7">
                  <c:v>35</c:v>
                </c:pt>
                <c:pt idx="8">
                  <c:v>341</c:v>
                </c:pt>
                <c:pt idx="9">
                  <c:v>339</c:v>
                </c:pt>
                <c:pt idx="10">
                  <c:v>19</c:v>
                </c:pt>
                <c:pt idx="11">
                  <c:v>44</c:v>
                </c:pt>
                <c:pt idx="12">
                  <c:v>72</c:v>
                </c:pt>
                <c:pt idx="13">
                  <c:v>128</c:v>
                </c:pt>
                <c:pt idx="14">
                  <c:v>6</c:v>
                </c:pt>
                <c:pt idx="15">
                  <c:v>10</c:v>
                </c:pt>
                <c:pt idx="16">
                  <c:v>10</c:v>
                </c:pt>
              </c:numCache>
            </c:numRef>
          </c:val>
          <c:extLst>
            <c:ext xmlns:c16="http://schemas.microsoft.com/office/drawing/2014/chart" uri="{C3380CC4-5D6E-409C-BE32-E72D297353CC}">
              <c16:uniqueId val="{00000000-0F3A-4A7A-BA85-A5934636554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 Cuarto</a:t>
            </a:r>
            <a:r>
              <a:rPr lang="es-ES" sz="1400" b="1" baseline="0"/>
              <a:t> </a:t>
            </a:r>
            <a:r>
              <a:rPr lang="es-ES" sz="1400" b="1"/>
              <a:t>trimestre de 2023</a:t>
            </a:r>
          </a:p>
        </c:rich>
      </c:tx>
      <c:layout>
        <c:manualLayout>
          <c:xMode val="edge"/>
          <c:yMode val="edge"/>
          <c:x val="0.11473050155004666"/>
          <c:y val="1.646095285209767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46468187826886E-2"/>
          <c:y val="0.29236641716081785"/>
          <c:w val="0.92512412590761917"/>
          <c:h val="0.3543857943682966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TSJ'!$J$54:$J$70</c:f>
              <c:numCache>
                <c:formatCode>#,##0.0</c:formatCode>
                <c:ptCount val="17"/>
                <c:pt idx="0">
                  <c:v>2.8930357767898256</c:v>
                </c:pt>
                <c:pt idx="1">
                  <c:v>2.890327629753477</c:v>
                </c:pt>
                <c:pt idx="2">
                  <c:v>1.5895013436253547</c:v>
                </c:pt>
                <c:pt idx="3">
                  <c:v>1.4916393613794681</c:v>
                </c:pt>
                <c:pt idx="4">
                  <c:v>4.3833803906540911</c:v>
                </c:pt>
                <c:pt idx="5">
                  <c:v>0.50974548407979892</c:v>
                </c:pt>
                <c:pt idx="6">
                  <c:v>2.6022418733455304</c:v>
                </c:pt>
                <c:pt idx="7">
                  <c:v>1.6821868428957645</c:v>
                </c:pt>
                <c:pt idx="8">
                  <c:v>4.3169715469797909</c:v>
                </c:pt>
                <c:pt idx="9">
                  <c:v>6.496407141908553</c:v>
                </c:pt>
                <c:pt idx="10">
                  <c:v>1.80213505579505</c:v>
                </c:pt>
                <c:pt idx="11">
                  <c:v>1.6298010605559992</c:v>
                </c:pt>
                <c:pt idx="12">
                  <c:v>1.0512551109979389</c:v>
                </c:pt>
                <c:pt idx="13">
                  <c:v>8.2437788451753935</c:v>
                </c:pt>
                <c:pt idx="14">
                  <c:v>0.89259149062778931</c:v>
                </c:pt>
                <c:pt idx="15">
                  <c:v>0.45046891561771224</c:v>
                </c:pt>
                <c:pt idx="16">
                  <c:v>3.1030555788284726</c:v>
                </c:pt>
              </c:numCache>
            </c:numRef>
          </c:val>
          <c:extLst>
            <c:ext xmlns:c16="http://schemas.microsoft.com/office/drawing/2014/chart" uri="{C3380CC4-5D6E-409C-BE32-E72D297353CC}">
              <c16:uniqueId val="{00000000-AD24-44E8-95E8-6F8309A6B84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baseline="0"/>
              <a:t>Cuarto </a:t>
            </a:r>
            <a:r>
              <a:rPr lang="es-ES" b="1"/>
              <a:t>trimestre de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9773828806476479E-2"/>
          <c:y val="0.17275779376498804"/>
          <c:w val="0.90189806825670737"/>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TSJ'!$J$6:$J$22</c:f>
              <c:numCache>
                <c:formatCode>#,##0</c:formatCode>
                <c:ptCount val="17"/>
                <c:pt idx="0">
                  <c:v>795</c:v>
                </c:pt>
                <c:pt idx="1">
                  <c:v>133</c:v>
                </c:pt>
                <c:pt idx="2">
                  <c:v>159</c:v>
                </c:pt>
                <c:pt idx="3">
                  <c:v>192</c:v>
                </c:pt>
                <c:pt idx="4">
                  <c:v>401</c:v>
                </c:pt>
                <c:pt idx="5">
                  <c:v>40</c:v>
                </c:pt>
                <c:pt idx="6">
                  <c:v>229</c:v>
                </c:pt>
                <c:pt idx="7">
                  <c:v>200</c:v>
                </c:pt>
                <c:pt idx="8">
                  <c:v>1304</c:v>
                </c:pt>
                <c:pt idx="9">
                  <c:v>622</c:v>
                </c:pt>
                <c:pt idx="10">
                  <c:v>61</c:v>
                </c:pt>
                <c:pt idx="11">
                  <c:v>281</c:v>
                </c:pt>
                <c:pt idx="12">
                  <c:v>567</c:v>
                </c:pt>
                <c:pt idx="13">
                  <c:v>154</c:v>
                </c:pt>
                <c:pt idx="14">
                  <c:v>20</c:v>
                </c:pt>
                <c:pt idx="15">
                  <c:v>140</c:v>
                </c:pt>
                <c:pt idx="16">
                  <c:v>34</c:v>
                </c:pt>
              </c:numCache>
            </c:numRef>
          </c:val>
          <c:extLst>
            <c:ext xmlns:c16="http://schemas.microsoft.com/office/drawing/2014/chart" uri="{C3380CC4-5D6E-409C-BE32-E72D297353CC}">
              <c16:uniqueId val="{00000000-C21E-464D-8144-32493EFF78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la LAU practicados por cada 100.000 habitantes. Cuarto trimestre de 2023</a:t>
            </a:r>
          </a:p>
        </c:rich>
      </c:tx>
      <c:layout>
        <c:manualLayout>
          <c:xMode val="edge"/>
          <c:yMode val="edge"/>
          <c:x val="0.12843334334150641"/>
          <c:y val="2.5236584701860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1710196025723325E-2"/>
          <c:y val="0.19744348760327299"/>
          <c:w val="0.91354280704552671"/>
          <c:h val="0.4400154201493926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TSJ'!$J$54:$J$70</c:f>
              <c:numCache>
                <c:formatCode>#,##0.0</c:formatCode>
                <c:ptCount val="17"/>
                <c:pt idx="0">
                  <c:v>9.0907645950510343</c:v>
                </c:pt>
                <c:pt idx="1">
                  <c:v>9.8567583271080128</c:v>
                </c:pt>
                <c:pt idx="2">
                  <c:v>15.795669602276961</c:v>
                </c:pt>
                <c:pt idx="3">
                  <c:v>15.910819854714326</c:v>
                </c:pt>
                <c:pt idx="4">
                  <c:v>18.12098491394114</c:v>
                </c:pt>
                <c:pt idx="5">
                  <c:v>6.7966064543973204</c:v>
                </c:pt>
                <c:pt idx="6">
                  <c:v>9.6115062741310719</c:v>
                </c:pt>
                <c:pt idx="7">
                  <c:v>9.6124962451186544</c:v>
                </c:pt>
                <c:pt idx="8">
                  <c:v>16.508301751500433</c:v>
                </c:pt>
                <c:pt idx="9">
                  <c:v>11.919661481613922</c:v>
                </c:pt>
                <c:pt idx="10">
                  <c:v>5.7858020212367389</c:v>
                </c:pt>
                <c:pt idx="11">
                  <c:v>10.408502227641723</c:v>
                </c:pt>
                <c:pt idx="12">
                  <c:v>8.2786339991087701</c:v>
                </c:pt>
                <c:pt idx="13">
                  <c:v>9.9182964231016442</c:v>
                </c:pt>
                <c:pt idx="14">
                  <c:v>2.9753049687592981</c:v>
                </c:pt>
                <c:pt idx="15">
                  <c:v>6.3065648186479715</c:v>
                </c:pt>
                <c:pt idx="16">
                  <c:v>10.550388968016806</c:v>
                </c:pt>
              </c:numCache>
            </c:numRef>
          </c:val>
          <c:extLst>
            <c:ext xmlns:c16="http://schemas.microsoft.com/office/drawing/2014/chart" uri="{C3380CC4-5D6E-409C-BE32-E72D297353CC}">
              <c16:uniqueId val="{00000000-D24B-4AFD-A2C4-1EC276B9693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otras causas practicados. Cuarto trimestre de 2023</a:t>
            </a:r>
          </a:p>
        </c:rich>
      </c:tx>
      <c:layout>
        <c:manualLayout>
          <c:xMode val="edge"/>
          <c:yMode val="edge"/>
          <c:x val="0.16514187303874081"/>
          <c:y val="2.156334231805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1554212638853467E-2"/>
          <c:y val="0.18509109718949365"/>
          <c:w val="0.91742318974834025"/>
          <c:h val="0.4675929511771839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TSJ'!$J$6:$J$22</c:f>
              <c:numCache>
                <c:formatCode>#,##0</c:formatCode>
                <c:ptCount val="17"/>
                <c:pt idx="0">
                  <c:v>90</c:v>
                </c:pt>
                <c:pt idx="1">
                  <c:v>7</c:v>
                </c:pt>
                <c:pt idx="2">
                  <c:v>7</c:v>
                </c:pt>
                <c:pt idx="3">
                  <c:v>5</c:v>
                </c:pt>
                <c:pt idx="4">
                  <c:v>30</c:v>
                </c:pt>
                <c:pt idx="5">
                  <c:v>2</c:v>
                </c:pt>
                <c:pt idx="6">
                  <c:v>27</c:v>
                </c:pt>
                <c:pt idx="7">
                  <c:v>19</c:v>
                </c:pt>
                <c:pt idx="8">
                  <c:v>201</c:v>
                </c:pt>
                <c:pt idx="9">
                  <c:v>49</c:v>
                </c:pt>
                <c:pt idx="10">
                  <c:v>5</c:v>
                </c:pt>
                <c:pt idx="11">
                  <c:v>13</c:v>
                </c:pt>
                <c:pt idx="12">
                  <c:v>20</c:v>
                </c:pt>
                <c:pt idx="13">
                  <c:v>18</c:v>
                </c:pt>
                <c:pt idx="14">
                  <c:v>0</c:v>
                </c:pt>
                <c:pt idx="15">
                  <c:v>7</c:v>
                </c:pt>
                <c:pt idx="16">
                  <c:v>3</c:v>
                </c:pt>
              </c:numCache>
            </c:numRef>
          </c:val>
          <c:extLst>
            <c:ext xmlns:c16="http://schemas.microsoft.com/office/drawing/2014/chart" uri="{C3380CC4-5D6E-409C-BE32-E72D297353CC}">
              <c16:uniqueId val="{00000000-7322-46F9-9A77-4ED09301BB0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Concursos Presentados </a:t>
            </a:r>
          </a:p>
        </c:rich>
      </c:tx>
      <c:overlay val="0"/>
    </c:title>
    <c:autoTitleDeleted val="0"/>
    <c:plotArea>
      <c:layout>
        <c:manualLayout>
          <c:layoutTarget val="inner"/>
          <c:xMode val="edge"/>
          <c:yMode val="edge"/>
          <c:x val="7.7342072297780964E-2"/>
          <c:y val="0.14546809409076231"/>
          <c:w val="0.8961427761870675"/>
          <c:h val="0.67708388186492463"/>
        </c:manualLayout>
      </c:layout>
      <c:lineChart>
        <c:grouping val="standard"/>
        <c:varyColors val="0"/>
        <c:ser>
          <c:idx val="0"/>
          <c:order val="0"/>
          <c:cat>
            <c:strRef>
              <c:f>Resumen!$B$113:$B$144</c:f>
              <c:strCache>
                <c:ptCount val="32"/>
                <c:pt idx="0">
                  <c:v>16-T1</c:v>
                </c:pt>
                <c:pt idx="1">
                  <c:v>16-T2</c:v>
                </c:pt>
                <c:pt idx="2">
                  <c:v>16-T3</c:v>
                </c:pt>
                <c:pt idx="3">
                  <c:v>16-T4</c:v>
                </c:pt>
                <c:pt idx="4">
                  <c:v>17-T1</c:v>
                </c:pt>
                <c:pt idx="5">
                  <c:v>17-T2</c:v>
                </c:pt>
                <c:pt idx="6">
                  <c:v>17-T3</c:v>
                </c:pt>
                <c:pt idx="7">
                  <c:v>17-T4</c:v>
                </c:pt>
                <c:pt idx="8">
                  <c:v>18-T1</c:v>
                </c:pt>
                <c:pt idx="9">
                  <c:v>18-T2</c:v>
                </c:pt>
                <c:pt idx="10">
                  <c:v>18-T3</c:v>
                </c:pt>
                <c:pt idx="11">
                  <c:v>18-T4</c:v>
                </c:pt>
                <c:pt idx="12">
                  <c:v>19-T1</c:v>
                </c:pt>
                <c:pt idx="13">
                  <c:v>19-T2</c:v>
                </c:pt>
                <c:pt idx="14">
                  <c:v>19-T3</c:v>
                </c:pt>
                <c:pt idx="15">
                  <c:v>19-T4</c:v>
                </c:pt>
                <c:pt idx="16">
                  <c:v>20-T1</c:v>
                </c:pt>
                <c:pt idx="17">
                  <c:v>20-T2</c:v>
                </c:pt>
                <c:pt idx="18">
                  <c:v>20-T3</c:v>
                </c:pt>
                <c:pt idx="19">
                  <c:v>20-T4</c:v>
                </c:pt>
                <c:pt idx="20">
                  <c:v>21-T1</c:v>
                </c:pt>
                <c:pt idx="21">
                  <c:v>21-T2</c:v>
                </c:pt>
                <c:pt idx="22">
                  <c:v>21-T3</c:v>
                </c:pt>
                <c:pt idx="23">
                  <c:v>21-T4</c:v>
                </c:pt>
                <c:pt idx="24">
                  <c:v>22-T1</c:v>
                </c:pt>
                <c:pt idx="25">
                  <c:v>22-T2</c:v>
                </c:pt>
                <c:pt idx="26">
                  <c:v>22-T3</c:v>
                </c:pt>
                <c:pt idx="27">
                  <c:v>22-T4</c:v>
                </c:pt>
                <c:pt idx="28">
                  <c:v>23-T1</c:v>
                </c:pt>
                <c:pt idx="29">
                  <c:v>23-T2</c:v>
                </c:pt>
                <c:pt idx="30">
                  <c:v>23-T3</c:v>
                </c:pt>
                <c:pt idx="31">
                  <c:v>23-T4</c:v>
                </c:pt>
              </c:strCache>
            </c:strRef>
          </c:cat>
          <c:val>
            <c:numRef>
              <c:f>Resumen!$C$113:$C$144</c:f>
              <c:numCache>
                <c:formatCode>#,##0</c:formatCode>
                <c:ptCount val="32"/>
                <c:pt idx="0">
                  <c:v>1689</c:v>
                </c:pt>
                <c:pt idx="1">
                  <c:v>1847</c:v>
                </c:pt>
                <c:pt idx="2">
                  <c:v>1593</c:v>
                </c:pt>
                <c:pt idx="3">
                  <c:v>1911</c:v>
                </c:pt>
                <c:pt idx="4">
                  <c:v>1937</c:v>
                </c:pt>
                <c:pt idx="5">
                  <c:v>2001</c:v>
                </c:pt>
                <c:pt idx="6">
                  <c:v>1645</c:v>
                </c:pt>
                <c:pt idx="7">
                  <c:v>2011</c:v>
                </c:pt>
                <c:pt idx="8">
                  <c:v>2162</c:v>
                </c:pt>
                <c:pt idx="9">
                  <c:v>2410</c:v>
                </c:pt>
                <c:pt idx="10">
                  <c:v>1953</c:v>
                </c:pt>
                <c:pt idx="11">
                  <c:v>2590</c:v>
                </c:pt>
                <c:pt idx="12">
                  <c:v>2796</c:v>
                </c:pt>
                <c:pt idx="13">
                  <c:v>2982</c:v>
                </c:pt>
                <c:pt idx="14">
                  <c:v>2719</c:v>
                </c:pt>
                <c:pt idx="15">
                  <c:v>3534</c:v>
                </c:pt>
                <c:pt idx="16">
                  <c:v>3274</c:v>
                </c:pt>
                <c:pt idx="17">
                  <c:v>2305</c:v>
                </c:pt>
                <c:pt idx="18">
                  <c:v>3649</c:v>
                </c:pt>
                <c:pt idx="19">
                  <c:v>4513</c:v>
                </c:pt>
                <c:pt idx="20">
                  <c:v>4925</c:v>
                </c:pt>
                <c:pt idx="21">
                  <c:v>5017</c:v>
                </c:pt>
                <c:pt idx="22">
                  <c:v>4101</c:v>
                </c:pt>
                <c:pt idx="23">
                  <c:v>4849</c:v>
                </c:pt>
                <c:pt idx="24">
                  <c:v>5312</c:v>
                </c:pt>
                <c:pt idx="25">
                  <c:v>5798</c:v>
                </c:pt>
                <c:pt idx="26">
                  <c:v>7225</c:v>
                </c:pt>
                <c:pt idx="27">
                  <c:v>9416</c:v>
                </c:pt>
                <c:pt idx="28">
                  <c:v>9316</c:v>
                </c:pt>
                <c:pt idx="29">
                  <c:v>12006</c:v>
                </c:pt>
                <c:pt idx="30">
                  <c:v>9330</c:v>
                </c:pt>
                <c:pt idx="31">
                  <c:v>11791</c:v>
                </c:pt>
              </c:numCache>
            </c:numRef>
          </c:val>
          <c:smooth val="0"/>
          <c:extLst>
            <c:ext xmlns:c16="http://schemas.microsoft.com/office/drawing/2014/chart" uri="{C3380CC4-5D6E-409C-BE32-E72D297353CC}">
              <c16:uniqueId val="{00000000-030A-470A-9C3C-B895614BC3A6}"/>
            </c:ext>
          </c:extLst>
        </c:ser>
        <c:dLbls>
          <c:showLegendKey val="0"/>
          <c:showVal val="0"/>
          <c:showCatName val="0"/>
          <c:showSerName val="0"/>
          <c:showPercent val="0"/>
          <c:showBubbleSize val="0"/>
        </c:dLbls>
        <c:marker val="1"/>
        <c:smooth val="0"/>
        <c:axId val="131193344"/>
        <c:axId val="223300992"/>
      </c:lineChart>
      <c:catAx>
        <c:axId val="131193344"/>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300992"/>
        <c:crosses val="autoZero"/>
        <c:auto val="1"/>
        <c:lblAlgn val="ctr"/>
        <c:lblOffset val="100"/>
        <c:noMultiLvlLbl val="0"/>
      </c:catAx>
      <c:valAx>
        <c:axId val="223300992"/>
        <c:scaling>
          <c:orientation val="minMax"/>
          <c:max val="14000"/>
          <c:min val="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3344"/>
        <c:crosses val="autoZero"/>
        <c:crossBetween val="between"/>
      </c:valAx>
      <c:spPr>
        <a:ln>
          <a:solidFill>
            <a:schemeClr val="accent1"/>
          </a:solidFill>
        </a:ln>
      </c:spPr>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Cuarto trimestre de 2023</a:t>
            </a:r>
          </a:p>
        </c:rich>
      </c:tx>
      <c:layout>
        <c:manualLayout>
          <c:xMode val="edge"/>
          <c:yMode val="edge"/>
          <c:x val="0.16674313109705222"/>
          <c:y val="1.518896475449852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1646552097153268E-2"/>
          <c:y val="0.2174890276598512"/>
          <c:w val="0.90230459186472911"/>
          <c:h val="0.45598677716305874"/>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TSJ'!$J$54:$J$70</c:f>
              <c:numCache>
                <c:formatCode>#,##0.0</c:formatCode>
                <c:ptCount val="17"/>
                <c:pt idx="0">
                  <c:v>1.0291431617038904</c:v>
                </c:pt>
                <c:pt idx="1">
                  <c:v>0.51877675405831647</c:v>
                </c:pt>
                <c:pt idx="2">
                  <c:v>0.69540683783609258</c:v>
                </c:pt>
                <c:pt idx="3">
                  <c:v>0.41434426704985222</c:v>
                </c:pt>
                <c:pt idx="4">
                  <c:v>1.3556846569033272</c:v>
                </c:pt>
                <c:pt idx="5">
                  <c:v>0.33983032271986596</c:v>
                </c:pt>
                <c:pt idx="6">
                  <c:v>1.13323436419886</c:v>
                </c:pt>
                <c:pt idx="7">
                  <c:v>0.91318714328627215</c:v>
                </c:pt>
                <c:pt idx="8">
                  <c:v>2.5446078620027506</c:v>
                </c:pt>
                <c:pt idx="9">
                  <c:v>0.93900870192778496</c:v>
                </c:pt>
                <c:pt idx="10">
                  <c:v>0.47424606731448682</c:v>
                </c:pt>
                <c:pt idx="11">
                  <c:v>0.48153213152790886</c:v>
                </c:pt>
                <c:pt idx="12">
                  <c:v>0.29201530861053859</c:v>
                </c:pt>
                <c:pt idx="13">
                  <c:v>1.1592814001027896</c:v>
                </c:pt>
                <c:pt idx="14">
                  <c:v>0</c:v>
                </c:pt>
                <c:pt idx="15">
                  <c:v>0.31532824093239858</c:v>
                </c:pt>
                <c:pt idx="16">
                  <c:v>0.9309166736485418</c:v>
                </c:pt>
              </c:numCache>
            </c:numRef>
          </c:val>
          <c:extLst>
            <c:ext xmlns:c16="http://schemas.microsoft.com/office/drawing/2014/chart" uri="{C3380CC4-5D6E-409C-BE32-E72D297353CC}">
              <c16:uniqueId val="{00000000-D791-4519-905F-DEF67262495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a:t>
            </a:r>
            <a:r>
              <a:rPr lang="es-ES" sz="1200" b="1" baseline="0"/>
              <a:t> Cuarto </a:t>
            </a:r>
            <a:r>
              <a:rPr lang="es-ES" sz="1200" b="1"/>
              <a:t>trimestre de 2023</a:t>
            </a:r>
          </a:p>
        </c:rich>
      </c:tx>
      <c:layout>
        <c:manualLayout>
          <c:xMode val="edge"/>
          <c:yMode val="edge"/>
          <c:x val="0.10900921206032486"/>
          <c:y val="2.253521793211871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662470428827329E-2"/>
          <c:y val="0.21027725863017033"/>
          <c:w val="0.91816189885935995"/>
          <c:h val="0.4419872338367603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ocupas'!$J$52:$J$68</c:f>
              <c:numCache>
                <c:formatCode>#,##0.0</c:formatCode>
                <c:ptCount val="17"/>
                <c:pt idx="0">
                  <c:v>0.97196854160922996</c:v>
                </c:pt>
                <c:pt idx="1">
                  <c:v>0.37055482432736886</c:v>
                </c:pt>
                <c:pt idx="2">
                  <c:v>0.79475067181267733</c:v>
                </c:pt>
                <c:pt idx="3">
                  <c:v>1.4087705079694977</c:v>
                </c:pt>
                <c:pt idx="4">
                  <c:v>1.7623900539743251</c:v>
                </c:pt>
                <c:pt idx="5">
                  <c:v>0</c:v>
                </c:pt>
                <c:pt idx="6">
                  <c:v>0.67154628989562071</c:v>
                </c:pt>
                <c:pt idx="7">
                  <c:v>0.72093721838389913</c:v>
                </c:pt>
                <c:pt idx="8">
                  <c:v>1.4052312073746533</c:v>
                </c:pt>
                <c:pt idx="9">
                  <c:v>1.3606044456504638</c:v>
                </c:pt>
                <c:pt idx="10">
                  <c:v>0.75879370770317889</c:v>
                </c:pt>
                <c:pt idx="11">
                  <c:v>0.85194146347245403</c:v>
                </c:pt>
                <c:pt idx="12">
                  <c:v>0.58403061722107719</c:v>
                </c:pt>
                <c:pt idx="13">
                  <c:v>1.0304723556469242</c:v>
                </c:pt>
                <c:pt idx="14">
                  <c:v>0</c:v>
                </c:pt>
                <c:pt idx="15">
                  <c:v>0.31532824093239858</c:v>
                </c:pt>
                <c:pt idx="16">
                  <c:v>2.482444463062778</c:v>
                </c:pt>
              </c:numCache>
            </c:numRef>
          </c:val>
          <c:extLst>
            <c:ext xmlns:c16="http://schemas.microsoft.com/office/drawing/2014/chart" uri="{C3380CC4-5D6E-409C-BE32-E72D297353CC}">
              <c16:uniqueId val="{00000000-22FF-495E-B8DB-567CDDB820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Verbales posesorios por ocupación ilegal de viviendas ingresados. Cuarto trimestre de 2023</a:t>
            </a:r>
          </a:p>
        </c:rich>
      </c:tx>
      <c:layout>
        <c:manualLayout>
          <c:xMode val="edge"/>
          <c:yMode val="edge"/>
          <c:x val="0.16101392603561981"/>
          <c:y val="2.156322150275628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ocupas'!$J$7:$J$23</c:f>
              <c:numCache>
                <c:formatCode>#,##0</c:formatCode>
                <c:ptCount val="17"/>
                <c:pt idx="0">
                  <c:v>85</c:v>
                </c:pt>
                <c:pt idx="1">
                  <c:v>5</c:v>
                </c:pt>
                <c:pt idx="2">
                  <c:v>8</c:v>
                </c:pt>
                <c:pt idx="3">
                  <c:v>17</c:v>
                </c:pt>
                <c:pt idx="4">
                  <c:v>39</c:v>
                </c:pt>
                <c:pt idx="5">
                  <c:v>0</c:v>
                </c:pt>
                <c:pt idx="6">
                  <c:v>16</c:v>
                </c:pt>
                <c:pt idx="7">
                  <c:v>15</c:v>
                </c:pt>
                <c:pt idx="8">
                  <c:v>111</c:v>
                </c:pt>
                <c:pt idx="9">
                  <c:v>71</c:v>
                </c:pt>
                <c:pt idx="10">
                  <c:v>8</c:v>
                </c:pt>
                <c:pt idx="11">
                  <c:v>23</c:v>
                </c:pt>
                <c:pt idx="12">
                  <c:v>40</c:v>
                </c:pt>
                <c:pt idx="13">
                  <c:v>16</c:v>
                </c:pt>
                <c:pt idx="14">
                  <c:v>0</c:v>
                </c:pt>
                <c:pt idx="15">
                  <c:v>7</c:v>
                </c:pt>
                <c:pt idx="16">
                  <c:v>8</c:v>
                </c:pt>
              </c:numCache>
            </c:numRef>
          </c:val>
          <c:extLst>
            <c:ext xmlns:c16="http://schemas.microsoft.com/office/drawing/2014/chart" uri="{C3380CC4-5D6E-409C-BE32-E72D297353CC}">
              <c16:uniqueId val="{00000000-2DCC-4F21-9BBA-6548CA30B00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Ejec. Hipotecarias ingresadas</a:t>
            </a:r>
          </a:p>
        </c:rich>
      </c:tx>
      <c:overlay val="0"/>
    </c:title>
    <c:autoTitleDeleted val="0"/>
    <c:plotArea>
      <c:layout/>
      <c:lineChart>
        <c:grouping val="standard"/>
        <c:varyColors val="0"/>
        <c:ser>
          <c:idx val="0"/>
          <c:order val="0"/>
          <c:tx>
            <c:strRef>
              <c:f>Resumen!$C$148</c:f>
              <c:strCache>
                <c:ptCount val="1"/>
                <c:pt idx="0">
                  <c:v>Ej. Hipotecarias</c:v>
                </c:pt>
              </c:strCache>
            </c:strRef>
          </c:tx>
          <c:cat>
            <c:strRef>
              <c:f>Resumen!$B$185:$B$216</c:f>
              <c:strCache>
                <c:ptCount val="32"/>
                <c:pt idx="0">
                  <c:v>16-T1</c:v>
                </c:pt>
                <c:pt idx="1">
                  <c:v>16-T2</c:v>
                </c:pt>
                <c:pt idx="2">
                  <c:v>16-T3</c:v>
                </c:pt>
                <c:pt idx="3">
                  <c:v>16-T4</c:v>
                </c:pt>
                <c:pt idx="4">
                  <c:v>17-T1</c:v>
                </c:pt>
                <c:pt idx="5">
                  <c:v>17-T2</c:v>
                </c:pt>
                <c:pt idx="6">
                  <c:v>17-T3</c:v>
                </c:pt>
                <c:pt idx="7">
                  <c:v>17-T4</c:v>
                </c:pt>
                <c:pt idx="8">
                  <c:v>18-T1</c:v>
                </c:pt>
                <c:pt idx="9">
                  <c:v>18-T2</c:v>
                </c:pt>
                <c:pt idx="10">
                  <c:v>18-T3</c:v>
                </c:pt>
                <c:pt idx="11">
                  <c:v>18-T4</c:v>
                </c:pt>
                <c:pt idx="12">
                  <c:v>19-T1</c:v>
                </c:pt>
                <c:pt idx="13">
                  <c:v>19-T2</c:v>
                </c:pt>
                <c:pt idx="14">
                  <c:v>19-T3</c:v>
                </c:pt>
                <c:pt idx="15">
                  <c:v>19-T4</c:v>
                </c:pt>
                <c:pt idx="16">
                  <c:v>20-T1</c:v>
                </c:pt>
                <c:pt idx="17">
                  <c:v>20-T2</c:v>
                </c:pt>
                <c:pt idx="18">
                  <c:v>20-T3</c:v>
                </c:pt>
                <c:pt idx="19">
                  <c:v>20-T4</c:v>
                </c:pt>
                <c:pt idx="20">
                  <c:v>21-T1</c:v>
                </c:pt>
                <c:pt idx="21">
                  <c:v>21-T2</c:v>
                </c:pt>
                <c:pt idx="22">
                  <c:v>21-T3</c:v>
                </c:pt>
                <c:pt idx="23">
                  <c:v>21-T4</c:v>
                </c:pt>
                <c:pt idx="24">
                  <c:v>22-T1</c:v>
                </c:pt>
                <c:pt idx="25">
                  <c:v>22-T2</c:v>
                </c:pt>
                <c:pt idx="26">
                  <c:v>22-T3</c:v>
                </c:pt>
                <c:pt idx="27">
                  <c:v>22-T4</c:v>
                </c:pt>
                <c:pt idx="28">
                  <c:v>23-T1</c:v>
                </c:pt>
                <c:pt idx="29">
                  <c:v>23-T2</c:v>
                </c:pt>
                <c:pt idx="30">
                  <c:v>23-T3</c:v>
                </c:pt>
                <c:pt idx="31">
                  <c:v>23-T4</c:v>
                </c:pt>
              </c:strCache>
            </c:strRef>
          </c:cat>
          <c:val>
            <c:numRef>
              <c:f>Resumen!$C$185:$C$216</c:f>
              <c:numCache>
                <c:formatCode>#,##0</c:formatCode>
                <c:ptCount val="32"/>
                <c:pt idx="0">
                  <c:v>14205</c:v>
                </c:pt>
                <c:pt idx="1">
                  <c:v>14385</c:v>
                </c:pt>
                <c:pt idx="2">
                  <c:v>9094</c:v>
                </c:pt>
                <c:pt idx="3">
                  <c:v>10726</c:v>
                </c:pt>
                <c:pt idx="4">
                  <c:v>10478</c:v>
                </c:pt>
                <c:pt idx="5">
                  <c:v>7689</c:v>
                </c:pt>
                <c:pt idx="6">
                  <c:v>5518</c:v>
                </c:pt>
                <c:pt idx="7">
                  <c:v>6409</c:v>
                </c:pt>
                <c:pt idx="8">
                  <c:v>6903</c:v>
                </c:pt>
                <c:pt idx="9">
                  <c:v>7137</c:v>
                </c:pt>
                <c:pt idx="10">
                  <c:v>6315</c:v>
                </c:pt>
                <c:pt idx="11">
                  <c:v>7049</c:v>
                </c:pt>
                <c:pt idx="12">
                  <c:v>5092</c:v>
                </c:pt>
                <c:pt idx="13">
                  <c:v>3857</c:v>
                </c:pt>
                <c:pt idx="14">
                  <c:v>3470</c:v>
                </c:pt>
                <c:pt idx="15">
                  <c:v>4992</c:v>
                </c:pt>
                <c:pt idx="16">
                  <c:v>4658</c:v>
                </c:pt>
                <c:pt idx="17">
                  <c:v>3387</c:v>
                </c:pt>
                <c:pt idx="18">
                  <c:v>5299</c:v>
                </c:pt>
                <c:pt idx="19">
                  <c:v>7116</c:v>
                </c:pt>
                <c:pt idx="20">
                  <c:v>7280</c:v>
                </c:pt>
                <c:pt idx="21">
                  <c:v>7641</c:v>
                </c:pt>
                <c:pt idx="22">
                  <c:v>6504</c:v>
                </c:pt>
                <c:pt idx="23">
                  <c:v>6449</c:v>
                </c:pt>
                <c:pt idx="24">
                  <c:v>6410</c:v>
                </c:pt>
                <c:pt idx="25">
                  <c:v>6242</c:v>
                </c:pt>
                <c:pt idx="26">
                  <c:v>5637</c:v>
                </c:pt>
                <c:pt idx="27">
                  <c:v>6646</c:v>
                </c:pt>
                <c:pt idx="28">
                  <c:v>5753</c:v>
                </c:pt>
                <c:pt idx="29">
                  <c:v>5161</c:v>
                </c:pt>
                <c:pt idx="30">
                  <c:v>2716</c:v>
                </c:pt>
                <c:pt idx="31">
                  <c:v>5947</c:v>
                </c:pt>
              </c:numCache>
            </c:numRef>
          </c:val>
          <c:smooth val="0"/>
          <c:extLst>
            <c:ext xmlns:c16="http://schemas.microsoft.com/office/drawing/2014/chart" uri="{C3380CC4-5D6E-409C-BE32-E72D297353CC}">
              <c16:uniqueId val="{00000000-30D5-44D1-A3C5-DB43FB24720E}"/>
            </c:ext>
          </c:extLst>
        </c:ser>
        <c:dLbls>
          <c:showLegendKey val="0"/>
          <c:showVal val="0"/>
          <c:showCatName val="0"/>
          <c:showSerName val="0"/>
          <c:showPercent val="0"/>
          <c:showBubbleSize val="0"/>
        </c:dLbls>
        <c:marker val="1"/>
        <c:smooth val="0"/>
        <c:axId val="131194368"/>
        <c:axId val="223302144"/>
      </c:lineChart>
      <c:catAx>
        <c:axId val="131194368"/>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2144"/>
        <c:crosses val="autoZero"/>
        <c:auto val="1"/>
        <c:lblAlgn val="ctr"/>
        <c:lblOffset val="100"/>
        <c:tickLblSkip val="1"/>
        <c:tickMarkSkip val="1"/>
        <c:noMultiLvlLbl val="0"/>
      </c:catAx>
      <c:valAx>
        <c:axId val="223302144"/>
        <c:scaling>
          <c:orientation val="minMax"/>
          <c:min val="2000"/>
        </c:scaling>
        <c:delete val="0"/>
        <c:axPos val="l"/>
        <c:majorGridlines>
          <c:spPr>
            <a:ln>
              <a:solidFill>
                <a:schemeClr val="accent1"/>
              </a:solidFill>
            </a:ln>
          </c:spPr>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4368"/>
        <c:crosses val="autoZero"/>
        <c:crossBetween val="between"/>
      </c:valAx>
      <c:spPr>
        <a:ln>
          <a:solidFill>
            <a:schemeClr val="accent1"/>
          </a:solidFill>
        </a:ln>
      </c:spPr>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solicitados a los serv. comunes</a:t>
            </a:r>
          </a:p>
        </c:rich>
      </c:tx>
      <c:overlay val="0"/>
    </c:title>
    <c:autoTitleDeleted val="0"/>
    <c:plotArea>
      <c:layout>
        <c:manualLayout>
          <c:layoutTarget val="inner"/>
          <c:xMode val="edge"/>
          <c:yMode val="edge"/>
          <c:x val="7.5551113006345025E-2"/>
          <c:y val="0.13474321094149941"/>
          <c:w val="0.90205702846184055"/>
          <c:h val="0.67653466783294303"/>
        </c:manualLayout>
      </c:layout>
      <c:lineChart>
        <c:grouping val="standard"/>
        <c:varyColors val="0"/>
        <c:ser>
          <c:idx val="0"/>
          <c:order val="0"/>
          <c:tx>
            <c:v>Lanamientos solicitados a los serv.comunes</c:v>
          </c:tx>
          <c:cat>
            <c:strRef>
              <c:f>Resumen!$B$304:$B$330</c:f>
              <c:strCache>
                <c:ptCount val="27"/>
                <c:pt idx="0">
                  <c:v>17-T2</c:v>
                </c:pt>
                <c:pt idx="1">
                  <c:v>17-T3</c:v>
                </c:pt>
                <c:pt idx="2">
                  <c:v>17-T4</c:v>
                </c:pt>
                <c:pt idx="3">
                  <c:v>18-T1</c:v>
                </c:pt>
                <c:pt idx="4">
                  <c:v>18-T2</c:v>
                </c:pt>
                <c:pt idx="5">
                  <c:v>18-T3</c:v>
                </c:pt>
                <c:pt idx="6">
                  <c:v>18-T4</c:v>
                </c:pt>
                <c:pt idx="7">
                  <c:v>19-T1</c:v>
                </c:pt>
                <c:pt idx="8">
                  <c:v>19-T2</c:v>
                </c:pt>
                <c:pt idx="9">
                  <c:v>19-T3</c:v>
                </c:pt>
                <c:pt idx="10">
                  <c:v>19-T4</c:v>
                </c:pt>
                <c:pt idx="11">
                  <c:v>20-T1</c:v>
                </c:pt>
                <c:pt idx="12">
                  <c:v>20-T2</c:v>
                </c:pt>
                <c:pt idx="13">
                  <c:v>20-T3</c:v>
                </c:pt>
                <c:pt idx="14">
                  <c:v>20-T4</c:v>
                </c:pt>
                <c:pt idx="15">
                  <c:v>21-T1</c:v>
                </c:pt>
                <c:pt idx="16">
                  <c:v>21-T2</c:v>
                </c:pt>
                <c:pt idx="17">
                  <c:v>21-T3</c:v>
                </c:pt>
                <c:pt idx="18">
                  <c:v>21-T4</c:v>
                </c:pt>
                <c:pt idx="19">
                  <c:v>22-T1</c:v>
                </c:pt>
                <c:pt idx="20">
                  <c:v>22-T2</c:v>
                </c:pt>
                <c:pt idx="21">
                  <c:v>22-T3</c:v>
                </c:pt>
                <c:pt idx="22">
                  <c:v>22-T4</c:v>
                </c:pt>
                <c:pt idx="23">
                  <c:v>23-T1</c:v>
                </c:pt>
                <c:pt idx="24">
                  <c:v>23-T2</c:v>
                </c:pt>
                <c:pt idx="25">
                  <c:v>23-T3</c:v>
                </c:pt>
                <c:pt idx="26">
                  <c:v>23-T4</c:v>
                </c:pt>
              </c:strCache>
            </c:strRef>
          </c:cat>
          <c:val>
            <c:numRef>
              <c:f>Resumen!$C$304:$C$330</c:f>
              <c:numCache>
                <c:formatCode>#,##0</c:formatCode>
                <c:ptCount val="27"/>
                <c:pt idx="0">
                  <c:v>19141</c:v>
                </c:pt>
                <c:pt idx="1">
                  <c:v>12840</c:v>
                </c:pt>
                <c:pt idx="2">
                  <c:v>17786</c:v>
                </c:pt>
                <c:pt idx="3">
                  <c:v>18859</c:v>
                </c:pt>
                <c:pt idx="4">
                  <c:v>20526</c:v>
                </c:pt>
                <c:pt idx="5">
                  <c:v>13446</c:v>
                </c:pt>
                <c:pt idx="6">
                  <c:v>19192</c:v>
                </c:pt>
                <c:pt idx="7">
                  <c:v>19913</c:v>
                </c:pt>
                <c:pt idx="8">
                  <c:v>18594</c:v>
                </c:pt>
                <c:pt idx="9">
                  <c:v>12715</c:v>
                </c:pt>
                <c:pt idx="10">
                  <c:v>17025</c:v>
                </c:pt>
                <c:pt idx="11">
                  <c:v>14586</c:v>
                </c:pt>
                <c:pt idx="12">
                  <c:v>6953</c:v>
                </c:pt>
                <c:pt idx="13">
                  <c:v>14117</c:v>
                </c:pt>
                <c:pt idx="14">
                  <c:v>18255</c:v>
                </c:pt>
                <c:pt idx="15">
                  <c:v>18131</c:v>
                </c:pt>
                <c:pt idx="16">
                  <c:v>18598</c:v>
                </c:pt>
                <c:pt idx="17">
                  <c:v>12390</c:v>
                </c:pt>
                <c:pt idx="18">
                  <c:v>16187</c:v>
                </c:pt>
                <c:pt idx="19">
                  <c:v>19257</c:v>
                </c:pt>
                <c:pt idx="20">
                  <c:v>17134</c:v>
                </c:pt>
                <c:pt idx="21">
                  <c:v>11425</c:v>
                </c:pt>
                <c:pt idx="22">
                  <c:v>15536</c:v>
                </c:pt>
                <c:pt idx="23">
                  <c:v>12736</c:v>
                </c:pt>
                <c:pt idx="24">
                  <c:v>13516</c:v>
                </c:pt>
                <c:pt idx="25">
                  <c:v>9605</c:v>
                </c:pt>
                <c:pt idx="26">
                  <c:v>14645</c:v>
                </c:pt>
              </c:numCache>
            </c:numRef>
          </c:val>
          <c:smooth val="0"/>
          <c:extLst>
            <c:ext xmlns:c16="http://schemas.microsoft.com/office/drawing/2014/chart" uri="{C3380CC4-5D6E-409C-BE32-E72D297353CC}">
              <c16:uniqueId val="{00000000-D7EA-420A-9A9F-0C08CA1CF6B0}"/>
            </c:ext>
          </c:extLst>
        </c:ser>
        <c:dLbls>
          <c:showLegendKey val="0"/>
          <c:showVal val="0"/>
          <c:showCatName val="0"/>
          <c:showSerName val="0"/>
          <c:showPercent val="0"/>
          <c:showBubbleSize val="0"/>
        </c:dLbls>
        <c:marker val="1"/>
        <c:smooth val="0"/>
        <c:axId val="203075584"/>
        <c:axId val="223303296"/>
      </c:lineChart>
      <c:catAx>
        <c:axId val="203075584"/>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3296"/>
        <c:crosses val="autoZero"/>
        <c:auto val="1"/>
        <c:lblAlgn val="ctr"/>
        <c:lblOffset val="100"/>
        <c:tickLblSkip val="2"/>
        <c:noMultiLvlLbl val="0"/>
      </c:catAx>
      <c:valAx>
        <c:axId val="223303296"/>
        <c:scaling>
          <c:orientation val="minMax"/>
          <c:min val="5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5584"/>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Monitorios ingresados</a:t>
            </a:r>
          </a:p>
        </c:rich>
      </c:tx>
      <c:overlay val="0"/>
    </c:title>
    <c:autoTitleDeleted val="0"/>
    <c:plotArea>
      <c:layout>
        <c:manualLayout>
          <c:layoutTarget val="inner"/>
          <c:xMode val="edge"/>
          <c:yMode val="edge"/>
          <c:x val="9.5893464136655032E-2"/>
          <c:y val="0.14265171105482369"/>
          <c:w val="0.88921111519536722"/>
          <c:h val="0.67803300065198857"/>
        </c:manualLayout>
      </c:layout>
      <c:lineChart>
        <c:grouping val="standard"/>
        <c:varyColors val="0"/>
        <c:ser>
          <c:idx val="0"/>
          <c:order val="0"/>
          <c:tx>
            <c:v>Monitorios ingresados</c:v>
          </c:tx>
          <c:cat>
            <c:strRef>
              <c:f>Resumen!$B$185:$B$216</c:f>
              <c:strCache>
                <c:ptCount val="32"/>
                <c:pt idx="0">
                  <c:v>16-T1</c:v>
                </c:pt>
                <c:pt idx="1">
                  <c:v>16-T2</c:v>
                </c:pt>
                <c:pt idx="2">
                  <c:v>16-T3</c:v>
                </c:pt>
                <c:pt idx="3">
                  <c:v>16-T4</c:v>
                </c:pt>
                <c:pt idx="4">
                  <c:v>17-T1</c:v>
                </c:pt>
                <c:pt idx="5">
                  <c:v>17-T2</c:v>
                </c:pt>
                <c:pt idx="6">
                  <c:v>17-T3</c:v>
                </c:pt>
                <c:pt idx="7">
                  <c:v>17-T4</c:v>
                </c:pt>
                <c:pt idx="8">
                  <c:v>18-T1</c:v>
                </c:pt>
                <c:pt idx="9">
                  <c:v>18-T2</c:v>
                </c:pt>
                <c:pt idx="10">
                  <c:v>18-T3</c:v>
                </c:pt>
                <c:pt idx="11">
                  <c:v>18-T4</c:v>
                </c:pt>
                <c:pt idx="12">
                  <c:v>19-T1</c:v>
                </c:pt>
                <c:pt idx="13">
                  <c:v>19-T2</c:v>
                </c:pt>
                <c:pt idx="14">
                  <c:v>19-T3</c:v>
                </c:pt>
                <c:pt idx="15">
                  <c:v>19-T4</c:v>
                </c:pt>
                <c:pt idx="16">
                  <c:v>20-T1</c:v>
                </c:pt>
                <c:pt idx="17">
                  <c:v>20-T2</c:v>
                </c:pt>
                <c:pt idx="18">
                  <c:v>20-T3</c:v>
                </c:pt>
                <c:pt idx="19">
                  <c:v>20-T4</c:v>
                </c:pt>
                <c:pt idx="20">
                  <c:v>21-T1</c:v>
                </c:pt>
                <c:pt idx="21">
                  <c:v>21-T2</c:v>
                </c:pt>
                <c:pt idx="22">
                  <c:v>21-T3</c:v>
                </c:pt>
                <c:pt idx="23">
                  <c:v>21-T4</c:v>
                </c:pt>
                <c:pt idx="24">
                  <c:v>22-T1</c:v>
                </c:pt>
                <c:pt idx="25">
                  <c:v>22-T2</c:v>
                </c:pt>
                <c:pt idx="26">
                  <c:v>22-T3</c:v>
                </c:pt>
                <c:pt idx="27">
                  <c:v>22-T4</c:v>
                </c:pt>
                <c:pt idx="28">
                  <c:v>23-T1</c:v>
                </c:pt>
                <c:pt idx="29">
                  <c:v>23-T2</c:v>
                </c:pt>
                <c:pt idx="30">
                  <c:v>23-T3</c:v>
                </c:pt>
                <c:pt idx="31">
                  <c:v>23-T4</c:v>
                </c:pt>
              </c:strCache>
            </c:strRef>
          </c:cat>
          <c:val>
            <c:numRef>
              <c:f>Resumen!$D$185:$D$216</c:f>
              <c:numCache>
                <c:formatCode>#,##0</c:formatCode>
                <c:ptCount val="32"/>
                <c:pt idx="0">
                  <c:v>130680</c:v>
                </c:pt>
                <c:pt idx="1">
                  <c:v>154860</c:v>
                </c:pt>
                <c:pt idx="2">
                  <c:v>115269</c:v>
                </c:pt>
                <c:pt idx="3">
                  <c:v>136245</c:v>
                </c:pt>
                <c:pt idx="4">
                  <c:v>136155</c:v>
                </c:pt>
                <c:pt idx="5">
                  <c:v>124382</c:v>
                </c:pt>
                <c:pt idx="6">
                  <c:v>101751</c:v>
                </c:pt>
                <c:pt idx="7">
                  <c:v>143788</c:v>
                </c:pt>
                <c:pt idx="8">
                  <c:v>151974</c:v>
                </c:pt>
                <c:pt idx="9">
                  <c:v>155991</c:v>
                </c:pt>
                <c:pt idx="10">
                  <c:v>111544</c:v>
                </c:pt>
                <c:pt idx="11">
                  <c:v>157337</c:v>
                </c:pt>
                <c:pt idx="12">
                  <c:v>194715</c:v>
                </c:pt>
                <c:pt idx="13">
                  <c:v>173225</c:v>
                </c:pt>
                <c:pt idx="14">
                  <c:v>151156</c:v>
                </c:pt>
                <c:pt idx="15">
                  <c:v>201895</c:v>
                </c:pt>
                <c:pt idx="16">
                  <c:v>167095</c:v>
                </c:pt>
                <c:pt idx="17">
                  <c:v>133351</c:v>
                </c:pt>
                <c:pt idx="18">
                  <c:v>167630</c:v>
                </c:pt>
                <c:pt idx="19">
                  <c:v>241119</c:v>
                </c:pt>
                <c:pt idx="20">
                  <c:v>205212</c:v>
                </c:pt>
                <c:pt idx="21">
                  <c:v>210679</c:v>
                </c:pt>
                <c:pt idx="22">
                  <c:v>163259</c:v>
                </c:pt>
                <c:pt idx="23">
                  <c:v>225536</c:v>
                </c:pt>
                <c:pt idx="24">
                  <c:v>239972</c:v>
                </c:pt>
                <c:pt idx="25">
                  <c:v>217801</c:v>
                </c:pt>
                <c:pt idx="26">
                  <c:v>206093</c:v>
                </c:pt>
                <c:pt idx="27">
                  <c:v>292388</c:v>
                </c:pt>
                <c:pt idx="28">
                  <c:v>229179</c:v>
                </c:pt>
                <c:pt idx="29">
                  <c:v>297658</c:v>
                </c:pt>
                <c:pt idx="30">
                  <c:v>247739</c:v>
                </c:pt>
                <c:pt idx="31">
                  <c:v>289096</c:v>
                </c:pt>
              </c:numCache>
            </c:numRef>
          </c:val>
          <c:smooth val="0"/>
          <c:extLst>
            <c:ext xmlns:c16="http://schemas.microsoft.com/office/drawing/2014/chart" uri="{C3380CC4-5D6E-409C-BE32-E72D297353CC}">
              <c16:uniqueId val="{00000000-4F7B-474D-83E6-DC22B47C9DC6}"/>
            </c:ext>
          </c:extLst>
        </c:ser>
        <c:dLbls>
          <c:showLegendKey val="0"/>
          <c:showVal val="0"/>
          <c:showCatName val="0"/>
          <c:showSerName val="0"/>
          <c:showPercent val="0"/>
          <c:showBubbleSize val="0"/>
        </c:dLbls>
        <c:marker val="1"/>
        <c:smooth val="0"/>
        <c:axId val="203076096"/>
        <c:axId val="223330304"/>
      </c:lineChart>
      <c:catAx>
        <c:axId val="203076096"/>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30304"/>
        <c:crosses val="autoZero"/>
        <c:auto val="1"/>
        <c:lblAlgn val="ctr"/>
        <c:lblOffset val="100"/>
        <c:noMultiLvlLbl val="0"/>
      </c:catAx>
      <c:valAx>
        <c:axId val="223330304"/>
        <c:scaling>
          <c:orientation val="minMax"/>
          <c:max val="300000"/>
          <c:min val="50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6096"/>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Cuarto</a:t>
            </a:r>
            <a:r>
              <a:rPr lang="es-ES" b="1" baseline="0"/>
              <a:t> </a:t>
            </a:r>
            <a:r>
              <a:rPr lang="es-ES" b="1"/>
              <a:t>trimestre de 2023</a:t>
            </a:r>
          </a:p>
        </c:rich>
      </c:tx>
      <c:layout>
        <c:manualLayout>
          <c:xMode val="edge"/>
          <c:yMode val="edge"/>
          <c:x val="0.17421942646659849"/>
          <c:y val="1.81407000004405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9777483886654888E-2"/>
          <c:y val="0.15585665958823078"/>
          <c:w val="0.91908901660441333"/>
          <c:h val="0.5532120211906637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'!$J$6:$J$22</c:f>
              <c:numCache>
                <c:formatCode>#,##0</c:formatCode>
                <c:ptCount val="17"/>
                <c:pt idx="0">
                  <c:v>207</c:v>
                </c:pt>
                <c:pt idx="1">
                  <c:v>24</c:v>
                </c:pt>
                <c:pt idx="2">
                  <c:v>19</c:v>
                </c:pt>
                <c:pt idx="3">
                  <c:v>28</c:v>
                </c:pt>
                <c:pt idx="4">
                  <c:v>21</c:v>
                </c:pt>
                <c:pt idx="5">
                  <c:v>7</c:v>
                </c:pt>
                <c:pt idx="6">
                  <c:v>41</c:v>
                </c:pt>
                <c:pt idx="7">
                  <c:v>28</c:v>
                </c:pt>
                <c:pt idx="8">
                  <c:v>383</c:v>
                </c:pt>
                <c:pt idx="9">
                  <c:v>201</c:v>
                </c:pt>
                <c:pt idx="10">
                  <c:v>18</c:v>
                </c:pt>
                <c:pt idx="11">
                  <c:v>75</c:v>
                </c:pt>
                <c:pt idx="12">
                  <c:v>351</c:v>
                </c:pt>
                <c:pt idx="13">
                  <c:v>43</c:v>
                </c:pt>
                <c:pt idx="14">
                  <c:v>17</c:v>
                </c:pt>
                <c:pt idx="15">
                  <c:v>50</c:v>
                </c:pt>
                <c:pt idx="16">
                  <c:v>10</c:v>
                </c:pt>
              </c:numCache>
            </c:numRef>
          </c:val>
          <c:extLst>
            <c:ext xmlns:c16="http://schemas.microsoft.com/office/drawing/2014/chart" uri="{C3380CC4-5D6E-409C-BE32-E72D297353CC}">
              <c16:uniqueId val="{00000000-0EE0-44B7-93DB-6787D523D36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personas juridicas por cada 100.000 habitantes.</a:t>
            </a:r>
            <a:r>
              <a:rPr lang="es-ES" sz="1200" b="1" baseline="0"/>
              <a:t> Cuarto</a:t>
            </a:r>
            <a:r>
              <a:rPr lang="es-ES" sz="1200" b="1"/>
              <a:t> trimestre de 2023</a:t>
            </a:r>
          </a:p>
        </c:rich>
      </c:tx>
      <c:layout>
        <c:manualLayout>
          <c:xMode val="edge"/>
          <c:yMode val="edge"/>
          <c:x val="0.18121181503513312"/>
          <c:y val="2.224437370860556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3122918410275322E-2"/>
          <c:y val="0.24103842159916927"/>
          <c:w val="0.95336129318471219"/>
          <c:h val="0.50266571818709582"/>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'!$J$52:$J$68</c:f>
              <c:numCache>
                <c:formatCode>#,##0.0</c:formatCode>
                <c:ptCount val="17"/>
                <c:pt idx="0">
                  <c:v>2.3670292719189483</c:v>
                </c:pt>
                <c:pt idx="1">
                  <c:v>1.7786631567713707</c:v>
                </c:pt>
                <c:pt idx="2">
                  <c:v>1.8875328455551086</c:v>
                </c:pt>
                <c:pt idx="3">
                  <c:v>2.3203278954791724</c:v>
                </c:pt>
                <c:pt idx="4">
                  <c:v>0.94897925983232889</c:v>
                </c:pt>
                <c:pt idx="5">
                  <c:v>1.1894061295195308</c:v>
                </c:pt>
                <c:pt idx="6">
                  <c:v>1.7208373678575282</c:v>
                </c:pt>
                <c:pt idx="7">
                  <c:v>1.3457494743166116</c:v>
                </c:pt>
                <c:pt idx="8">
                  <c:v>4.8486806524729031</c:v>
                </c:pt>
                <c:pt idx="9">
                  <c:v>3.8518520221935666</c:v>
                </c:pt>
                <c:pt idx="10">
                  <c:v>1.7072858423321526</c:v>
                </c:pt>
                <c:pt idx="11">
                  <c:v>2.7780699895840897</c:v>
                </c:pt>
                <c:pt idx="12">
                  <c:v>5.1248686661149527</c:v>
                </c:pt>
                <c:pt idx="13">
                  <c:v>2.7693944558011085</c:v>
                </c:pt>
                <c:pt idx="14">
                  <c:v>2.5290092234454034</c:v>
                </c:pt>
                <c:pt idx="15">
                  <c:v>2.2523445780885614</c:v>
                </c:pt>
                <c:pt idx="16">
                  <c:v>3.1030555788284726</c:v>
                </c:pt>
              </c:numCache>
            </c:numRef>
          </c:val>
          <c:extLst>
            <c:ext xmlns:c16="http://schemas.microsoft.com/office/drawing/2014/chart" uri="{C3380CC4-5D6E-409C-BE32-E72D297353CC}">
              <c16:uniqueId val="{00000000-A69A-4FC2-BD25-F1C5012618C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latin typeface="+mn-lt"/>
              </a:rPr>
              <a:t>Concursos de persona natural no empresario presentados. </a:t>
            </a:r>
            <a:endParaRPr lang="es-ES" sz="1400" b="1" baseline="0">
              <a:latin typeface="+mn-lt"/>
            </a:endParaRPr>
          </a:p>
          <a:p>
            <a:pPr>
              <a:defRPr sz="1200"/>
            </a:pPr>
            <a:r>
              <a:rPr lang="es-ES" sz="1400" b="1" baseline="0">
                <a:latin typeface="+mn-lt"/>
              </a:rPr>
              <a:t>Cuarto </a:t>
            </a:r>
            <a:r>
              <a:rPr lang="es-ES" sz="1400" b="1">
                <a:latin typeface="+mn-lt"/>
              </a:rPr>
              <a:t>trimestre de 2023</a:t>
            </a:r>
          </a:p>
        </c:rich>
      </c:tx>
      <c:layout>
        <c:manualLayout>
          <c:xMode val="edge"/>
          <c:yMode val="edge"/>
          <c:x val="0.16370342724500478"/>
          <c:y val="1.9450763099057064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8681288891898219E-2"/>
          <c:y val="0.21927490363437482"/>
          <c:w val="0.90161248814886308"/>
          <c:h val="0.504833284728297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'!$J$6:$J$22</c:f>
              <c:numCache>
                <c:formatCode>#,##0</c:formatCode>
                <c:ptCount val="17"/>
                <c:pt idx="0">
                  <c:v>1642</c:v>
                </c:pt>
                <c:pt idx="1">
                  <c:v>179</c:v>
                </c:pt>
                <c:pt idx="2">
                  <c:v>175</c:v>
                </c:pt>
                <c:pt idx="3">
                  <c:v>226</c:v>
                </c:pt>
                <c:pt idx="4">
                  <c:v>498</c:v>
                </c:pt>
                <c:pt idx="5">
                  <c:v>92</c:v>
                </c:pt>
                <c:pt idx="6">
                  <c:v>326</c:v>
                </c:pt>
                <c:pt idx="7">
                  <c:v>275</c:v>
                </c:pt>
                <c:pt idx="8">
                  <c:v>2105</c:v>
                </c:pt>
                <c:pt idx="9">
                  <c:v>1330</c:v>
                </c:pt>
                <c:pt idx="10">
                  <c:v>126</c:v>
                </c:pt>
                <c:pt idx="11">
                  <c:v>440</c:v>
                </c:pt>
                <c:pt idx="12">
                  <c:v>1091</c:v>
                </c:pt>
                <c:pt idx="13">
                  <c:v>467</c:v>
                </c:pt>
                <c:pt idx="14">
                  <c:v>88</c:v>
                </c:pt>
                <c:pt idx="15">
                  <c:v>169</c:v>
                </c:pt>
                <c:pt idx="16">
                  <c:v>37</c:v>
                </c:pt>
              </c:numCache>
            </c:numRef>
          </c:val>
          <c:extLst>
            <c:ext xmlns:c16="http://schemas.microsoft.com/office/drawing/2014/chart" uri="{C3380CC4-5D6E-409C-BE32-E72D297353CC}">
              <c16:uniqueId val="{00000000-2109-47A0-AC89-224DBD06D54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6.xml"/><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8.xml"/><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0.xml"/><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2.xml"/><Relationship Id="rId1" Type="http://schemas.openxmlformats.org/officeDocument/2006/relationships/chart" Target="../charts/chart3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SeccION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Cuarto </a:t>
          </a:r>
          <a:r>
            <a:rPr lang="es-ES" sz="1600" b="1">
              <a:latin typeface="Verdana" panose="020B0604030504040204" pitchFamily="34" charset="0"/>
              <a:ea typeface="Verdana" panose="020B0604030504040204" pitchFamily="34" charset="0"/>
              <a:cs typeface="Verdana" panose="020B0604030504040204" pitchFamily="34" charset="0"/>
            </a:rPr>
            <a:t>Trimestre de 2023</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2</xdr:col>
      <xdr:colOff>157789</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19050</xdr:rowOff>
    </xdr:from>
    <xdr:to>
      <xdr:col>24</xdr:col>
      <xdr:colOff>781050</xdr:colOff>
      <xdr:row>1</xdr:row>
      <xdr:rowOff>438150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685800" y="180975"/>
          <a:ext cx="167830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0</xdr:col>
      <xdr:colOff>666749</xdr:colOff>
      <xdr:row>1</xdr:row>
      <xdr:rowOff>485775</xdr:rowOff>
    </xdr:from>
    <xdr:to>
      <xdr:col>24</xdr:col>
      <xdr:colOff>800100</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49" y="647700"/>
          <a:ext cx="168116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28574</xdr:colOff>
      <xdr:row>24</xdr:row>
      <xdr:rowOff>171450</xdr:rowOff>
    </xdr:from>
    <xdr:to>
      <xdr:col>25</xdr:col>
      <xdr:colOff>38099</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04849" y="5886450"/>
          <a:ext cx="168306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9525</xdr:colOff>
      <xdr:row>4</xdr:row>
      <xdr:rowOff>28575</xdr:rowOff>
    </xdr:from>
    <xdr:to>
      <xdr:col>24</xdr:col>
      <xdr:colOff>790575</xdr:colOff>
      <xdr:row>21</xdr:row>
      <xdr:rowOff>161925</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28575</xdr:colOff>
      <xdr:row>50</xdr:row>
      <xdr:rowOff>47624</xdr:rowOff>
    </xdr:from>
    <xdr:to>
      <xdr:col>24</xdr:col>
      <xdr:colOff>771525</xdr:colOff>
      <xdr:row>67</xdr:row>
      <xdr:rowOff>152400</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676273</xdr:colOff>
      <xdr:row>47</xdr:row>
      <xdr:rowOff>0</xdr:rowOff>
    </xdr:from>
    <xdr:to>
      <xdr:col>25</xdr:col>
      <xdr:colOff>0</xdr:colOff>
      <xdr:row>49</xdr:row>
      <xdr:rowOff>9525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676273" y="10991850"/>
          <a:ext cx="1682115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25</xdr:col>
      <xdr:colOff>0</xdr:colOff>
      <xdr:row>1</xdr:row>
      <xdr:rowOff>0</xdr:rowOff>
    </xdr:from>
    <xdr:to>
      <xdr:col>26</xdr:col>
      <xdr:colOff>76201</xdr:colOff>
      <xdr:row>1</xdr:row>
      <xdr:rowOff>285749</xdr:rowOff>
    </xdr:to>
    <xdr:sp macro="" textlink="">
      <xdr:nvSpPr>
        <xdr:cNvPr id="7" name="5 Pentágono">
          <a:hlinkClick xmlns:r="http://schemas.openxmlformats.org/officeDocument/2006/relationships" r:id="rId3"/>
          <a:extLst>
            <a:ext uri="{FF2B5EF4-FFF2-40B4-BE49-F238E27FC236}">
              <a16:creationId xmlns:a16="http://schemas.microsoft.com/office/drawing/2014/main" id="{DEAF63B2-FB7B-47BC-8738-0B85D3035C5B}"/>
            </a:ext>
          </a:extLst>
        </xdr:cNvPr>
        <xdr:cNvSpPr/>
      </xdr:nvSpPr>
      <xdr:spPr>
        <a:xfrm flipH="1">
          <a:off x="17497425" y="161925"/>
          <a:ext cx="895351"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xdr:colOff>
      <xdr:row>1</xdr:row>
      <xdr:rowOff>28575</xdr:rowOff>
    </xdr:from>
    <xdr:to>
      <xdr:col>21</xdr:col>
      <xdr:colOff>809624</xdr:colOff>
      <xdr:row>1</xdr:row>
      <xdr:rowOff>447675</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714375" y="190500"/>
          <a:ext cx="1685924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19051</xdr:colOff>
      <xdr:row>2</xdr:row>
      <xdr:rowOff>0</xdr:rowOff>
    </xdr:from>
    <xdr:to>
      <xdr:col>22</xdr:col>
      <xdr:colOff>19051</xdr:colOff>
      <xdr:row>2</xdr:row>
      <xdr:rowOff>333375</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704851" y="676275"/>
          <a:ext cx="168973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219075</xdr:rowOff>
    </xdr:from>
    <xdr:to>
      <xdr:col>21</xdr:col>
      <xdr:colOff>809624</xdr:colOff>
      <xdr:row>25</xdr:row>
      <xdr:rowOff>285750</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685800" y="5838825"/>
          <a:ext cx="16887824" cy="3143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38100</xdr:colOff>
      <xdr:row>4</xdr:row>
      <xdr:rowOff>28575</xdr:rowOff>
    </xdr:from>
    <xdr:to>
      <xdr:col>22</xdr:col>
      <xdr:colOff>47625</xdr:colOff>
      <xdr:row>21</xdr:row>
      <xdr:rowOff>180975</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95250</xdr:colOff>
      <xdr:row>51</xdr:row>
      <xdr:rowOff>28573</xdr:rowOff>
    </xdr:from>
    <xdr:to>
      <xdr:col>22</xdr:col>
      <xdr:colOff>133350</xdr:colOff>
      <xdr:row>68</xdr:row>
      <xdr:rowOff>161924</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9524</xdr:colOff>
      <xdr:row>48</xdr:row>
      <xdr:rowOff>0</xdr:rowOff>
    </xdr:from>
    <xdr:to>
      <xdr:col>21</xdr:col>
      <xdr:colOff>819149</xdr:colOff>
      <xdr:row>50</xdr:row>
      <xdr:rowOff>9525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695324" y="10868025"/>
          <a:ext cx="168878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114300</xdr:colOff>
      <xdr:row>1</xdr:row>
      <xdr:rowOff>285749</xdr:rowOff>
    </xdr:to>
    <xdr:sp macro="" textlink="">
      <xdr:nvSpPr>
        <xdr:cNvPr id="7" name="6 Pentágono">
          <a:hlinkClick xmlns:r="http://schemas.openxmlformats.org/officeDocument/2006/relationships" r:id="rId3"/>
          <a:extLst>
            <a:ext uri="{FF2B5EF4-FFF2-40B4-BE49-F238E27FC236}">
              <a16:creationId xmlns:a16="http://schemas.microsoft.com/office/drawing/2014/main" id="{4FB88316-08D3-4C7E-86ED-0FE879ED62E0}"/>
            </a:ext>
          </a:extLst>
        </xdr:cNvPr>
        <xdr:cNvSpPr/>
      </xdr:nvSpPr>
      <xdr:spPr>
        <a:xfrm flipH="1">
          <a:off x="17478375" y="161925"/>
          <a:ext cx="93345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1</xdr:row>
      <xdr:rowOff>19050</xdr:rowOff>
    </xdr:from>
    <xdr:to>
      <xdr:col>41</xdr:col>
      <xdr:colOff>800100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00100" y="180975"/>
          <a:ext cx="15211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28575</xdr:colOff>
      <xdr:row>2</xdr:row>
      <xdr:rowOff>9525</xdr:rowOff>
    </xdr:from>
    <xdr:to>
      <xdr:col>41</xdr:col>
      <xdr:colOff>800100</xdr:colOff>
      <xdr:row>2</xdr:row>
      <xdr:rowOff>342900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790575" y="685800"/>
          <a:ext cx="152209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en los Servicios Comunes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42</xdr:col>
      <xdr:colOff>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71525" y="6153150"/>
          <a:ext cx="15259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809625</xdr:colOff>
      <xdr:row>1</xdr:row>
      <xdr:rowOff>9525</xdr:rowOff>
    </xdr:from>
    <xdr:to>
      <xdr:col>44</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19051</xdr:colOff>
      <xdr:row>1</xdr:row>
      <xdr:rowOff>19050</xdr:rowOff>
    </xdr:from>
    <xdr:to>
      <xdr:col>42</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81051"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9525</xdr:colOff>
      <xdr:row>1</xdr:row>
      <xdr:rowOff>504825</xdr:rowOff>
    </xdr:from>
    <xdr:to>
      <xdr:col>42</xdr:col>
      <xdr:colOff>0</xdr:colOff>
      <xdr:row>2</xdr:row>
      <xdr:rowOff>323850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71525" y="66675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en los Servicios Comunes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761999</xdr:colOff>
      <xdr:row>24</xdr:row>
      <xdr:rowOff>285751</xdr:rowOff>
    </xdr:from>
    <xdr:to>
      <xdr:col>41</xdr:col>
      <xdr:colOff>781049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61999" y="6086476"/>
          <a:ext cx="15249525" cy="34290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790575</xdr:colOff>
      <xdr:row>1</xdr:row>
      <xdr:rowOff>0</xdr:rowOff>
    </xdr:from>
    <xdr:to>
      <xdr:col>43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24</xdr:col>
      <xdr:colOff>809625</xdr:colOff>
      <xdr:row>1</xdr:row>
      <xdr:rowOff>419100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800100" y="161925"/>
          <a:ext cx="168402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38101</xdr:colOff>
      <xdr:row>2</xdr:row>
      <xdr:rowOff>9525</xdr:rowOff>
    </xdr:from>
    <xdr:to>
      <xdr:col>24</xdr:col>
      <xdr:colOff>809626</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619126" y="685800"/>
          <a:ext cx="168402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28574</xdr:colOff>
      <xdr:row>25</xdr:row>
      <xdr:rowOff>28575</xdr:rowOff>
    </xdr:from>
    <xdr:to>
      <xdr:col>25</xdr:col>
      <xdr:colOff>9525</xdr:colOff>
      <xdr:row>26</xdr:row>
      <xdr:rowOff>171450</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90574" y="6172200"/>
          <a:ext cx="168687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28575</xdr:colOff>
      <xdr:row>3</xdr:row>
      <xdr:rowOff>152399</xdr:rowOff>
    </xdr:from>
    <xdr:to>
      <xdr:col>24</xdr:col>
      <xdr:colOff>781050</xdr:colOff>
      <xdr:row>21</xdr:row>
      <xdr:rowOff>142874</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57150</xdr:colOff>
      <xdr:row>52</xdr:row>
      <xdr:rowOff>38099</xdr:rowOff>
    </xdr:from>
    <xdr:to>
      <xdr:col>25</xdr:col>
      <xdr:colOff>9525</xdr:colOff>
      <xdr:row>69</xdr:row>
      <xdr:rowOff>257174</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695322</xdr:colOff>
      <xdr:row>48</xdr:row>
      <xdr:rowOff>171450</xdr:rowOff>
    </xdr:from>
    <xdr:to>
      <xdr:col>25</xdr:col>
      <xdr:colOff>0</xdr:colOff>
      <xdr:row>50</xdr:row>
      <xdr:rowOff>180975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695322" y="11353800"/>
          <a:ext cx="16954503"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25</xdr:col>
      <xdr:colOff>0</xdr:colOff>
      <xdr:row>1</xdr:row>
      <xdr:rowOff>0</xdr:rowOff>
    </xdr:from>
    <xdr:to>
      <xdr:col>26</xdr:col>
      <xdr:colOff>9524</xdr:colOff>
      <xdr:row>1</xdr:row>
      <xdr:rowOff>285749</xdr:rowOff>
    </xdr:to>
    <xdr:sp macro="" textlink="">
      <xdr:nvSpPr>
        <xdr:cNvPr id="7" name="6 Pentágono">
          <a:hlinkClick xmlns:r="http://schemas.openxmlformats.org/officeDocument/2006/relationships" r:id="rId3"/>
          <a:extLst>
            <a:ext uri="{FF2B5EF4-FFF2-40B4-BE49-F238E27FC236}">
              <a16:creationId xmlns:a16="http://schemas.microsoft.com/office/drawing/2014/main" id="{09F97610-1A48-44E6-9A4D-B128CE8E292C}"/>
            </a:ext>
          </a:extLst>
        </xdr:cNvPr>
        <xdr:cNvSpPr/>
      </xdr:nvSpPr>
      <xdr:spPr>
        <a:xfrm flipH="1">
          <a:off x="17649825" y="161925"/>
          <a:ext cx="82867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9525</xdr:colOff>
      <xdr:row>0</xdr:row>
      <xdr:rowOff>133350</xdr:rowOff>
    </xdr:from>
    <xdr:to>
      <xdr:col>25</xdr:col>
      <xdr:colOff>714375</xdr:colOff>
      <xdr:row>1</xdr:row>
      <xdr:rowOff>390525</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695325" y="133350"/>
          <a:ext cx="168306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1</xdr:row>
      <xdr:rowOff>495300</xdr:rowOff>
    </xdr:from>
    <xdr:to>
      <xdr:col>25</xdr:col>
      <xdr:colOff>790575</xdr:colOff>
      <xdr:row>2</xdr:row>
      <xdr:rowOff>314325</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581025" y="657225"/>
          <a:ext cx="169164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47625</xdr:rowOff>
    </xdr:from>
    <xdr:to>
      <xdr:col>25</xdr:col>
      <xdr:colOff>809625</xdr:colOff>
      <xdr:row>27</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590549" y="5724525"/>
          <a:ext cx="1692592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66675</xdr:colOff>
      <xdr:row>4</xdr:row>
      <xdr:rowOff>9524</xdr:rowOff>
    </xdr:from>
    <xdr:to>
      <xdr:col>25</xdr:col>
      <xdr:colOff>809625</xdr:colOff>
      <xdr:row>21</xdr:row>
      <xdr:rowOff>161925</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95250</xdr:colOff>
      <xdr:row>52</xdr:row>
      <xdr:rowOff>47625</xdr:rowOff>
    </xdr:from>
    <xdr:to>
      <xdr:col>25</xdr:col>
      <xdr:colOff>647700</xdr:colOff>
      <xdr:row>69</xdr:row>
      <xdr:rowOff>142875</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581023</xdr:colOff>
      <xdr:row>49</xdr:row>
      <xdr:rowOff>9525</xdr:rowOff>
    </xdr:from>
    <xdr:to>
      <xdr:col>26</xdr:col>
      <xdr:colOff>9525</xdr:colOff>
      <xdr:row>51</xdr:row>
      <xdr:rowOff>19050</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581023" y="11039475"/>
          <a:ext cx="1695450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26</xdr:col>
      <xdr:colOff>0</xdr:colOff>
      <xdr:row>1</xdr:row>
      <xdr:rowOff>0</xdr:rowOff>
    </xdr:from>
    <xdr:to>
      <xdr:col>27</xdr:col>
      <xdr:colOff>85725</xdr:colOff>
      <xdr:row>1</xdr:row>
      <xdr:rowOff>323850</xdr:rowOff>
    </xdr:to>
    <xdr:sp macro="" textlink="">
      <xdr:nvSpPr>
        <xdr:cNvPr id="12" name="6 Pentágono">
          <a:hlinkClick xmlns:r="http://schemas.openxmlformats.org/officeDocument/2006/relationships" r:id="rId3"/>
          <a:extLst>
            <a:ext uri="{FF2B5EF4-FFF2-40B4-BE49-F238E27FC236}">
              <a16:creationId xmlns:a16="http://schemas.microsoft.com/office/drawing/2014/main" id="{FF84D91F-8A99-4050-8B1A-7916FAFBE44B}"/>
            </a:ext>
          </a:extLst>
        </xdr:cNvPr>
        <xdr:cNvSpPr/>
      </xdr:nvSpPr>
      <xdr:spPr>
        <a:xfrm flipH="1">
          <a:off x="17526000" y="161925"/>
          <a:ext cx="904875" cy="3238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9523</xdr:colOff>
      <xdr:row>0</xdr:row>
      <xdr:rowOff>123825</xdr:rowOff>
    </xdr:from>
    <xdr:to>
      <xdr:col>24</xdr:col>
      <xdr:colOff>752474</xdr:colOff>
      <xdr:row>1</xdr:row>
      <xdr:rowOff>381000</xdr:rowOff>
    </xdr:to>
    <xdr:sp macro="" textlink="">
      <xdr:nvSpPr>
        <xdr:cNvPr id="2" name="1 Rectángulo redondeado">
          <a:extLst>
            <a:ext uri="{FF2B5EF4-FFF2-40B4-BE49-F238E27FC236}">
              <a16:creationId xmlns:a16="http://schemas.microsoft.com/office/drawing/2014/main" id="{00000000-0008-0000-0E00-000002000000}"/>
            </a:ext>
          </a:extLst>
        </xdr:cNvPr>
        <xdr:cNvSpPr/>
      </xdr:nvSpPr>
      <xdr:spPr>
        <a:xfrm>
          <a:off x="590548" y="123825"/>
          <a:ext cx="16859251"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19050</xdr:colOff>
      <xdr:row>2</xdr:row>
      <xdr:rowOff>19050</xdr:rowOff>
    </xdr:from>
    <xdr:to>
      <xdr:col>24</xdr:col>
      <xdr:colOff>733425</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600075" y="695325"/>
          <a:ext cx="168306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114300</xdr:rowOff>
    </xdr:from>
    <xdr:to>
      <xdr:col>24</xdr:col>
      <xdr:colOff>704850</xdr:colOff>
      <xdr:row>27</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581025" y="5848350"/>
          <a:ext cx="1682115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38100</xdr:colOff>
      <xdr:row>4</xdr:row>
      <xdr:rowOff>57150</xdr:rowOff>
    </xdr:from>
    <xdr:to>
      <xdr:col>24</xdr:col>
      <xdr:colOff>676275</xdr:colOff>
      <xdr:row>21</xdr:row>
      <xdr:rowOff>180975</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28575</xdr:colOff>
      <xdr:row>52</xdr:row>
      <xdr:rowOff>19050</xdr:rowOff>
    </xdr:from>
    <xdr:to>
      <xdr:col>24</xdr:col>
      <xdr:colOff>771525</xdr:colOff>
      <xdr:row>69</xdr:row>
      <xdr:rowOff>152400</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581023</xdr:colOff>
      <xdr:row>49</xdr:row>
      <xdr:rowOff>0</xdr:rowOff>
    </xdr:from>
    <xdr:to>
      <xdr:col>24</xdr:col>
      <xdr:colOff>676275</xdr:colOff>
      <xdr:row>51</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581023" y="11172825"/>
          <a:ext cx="1679257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25</xdr:col>
      <xdr:colOff>0</xdr:colOff>
      <xdr:row>1</xdr:row>
      <xdr:rowOff>0</xdr:rowOff>
    </xdr:from>
    <xdr:to>
      <xdr:col>26</xdr:col>
      <xdr:colOff>133350</xdr:colOff>
      <xdr:row>1</xdr:row>
      <xdr:rowOff>333375</xdr:rowOff>
    </xdr:to>
    <xdr:sp macro="" textlink="">
      <xdr:nvSpPr>
        <xdr:cNvPr id="10" name="6 Pentágono">
          <a:hlinkClick xmlns:r="http://schemas.openxmlformats.org/officeDocument/2006/relationships" r:id="rId3"/>
          <a:extLst>
            <a:ext uri="{FF2B5EF4-FFF2-40B4-BE49-F238E27FC236}">
              <a16:creationId xmlns:a16="http://schemas.microsoft.com/office/drawing/2014/main" id="{AB61CF44-13A4-408D-B4F4-95D5FF9EAD7E}"/>
            </a:ext>
          </a:extLst>
        </xdr:cNvPr>
        <xdr:cNvSpPr/>
      </xdr:nvSpPr>
      <xdr:spPr>
        <a:xfrm flipH="1">
          <a:off x="17516475" y="161925"/>
          <a:ext cx="952500" cy="3333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24</xdr:col>
      <xdr:colOff>104775</xdr:colOff>
      <xdr:row>1</xdr:row>
      <xdr:rowOff>428625</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581025" y="171450"/>
          <a:ext cx="164211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xdr:colOff>
      <xdr:row>2</xdr:row>
      <xdr:rowOff>0</xdr:rowOff>
    </xdr:from>
    <xdr:to>
      <xdr:col>24</xdr:col>
      <xdr:colOff>142876</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581026" y="676275"/>
          <a:ext cx="164592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25</xdr:row>
      <xdr:rowOff>19050</xdr:rowOff>
    </xdr:from>
    <xdr:to>
      <xdr:col>24</xdr:col>
      <xdr:colOff>0</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581025" y="5800725"/>
          <a:ext cx="16316325"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0</xdr:colOff>
      <xdr:row>3</xdr:row>
      <xdr:rowOff>133350</xdr:rowOff>
    </xdr:from>
    <xdr:to>
      <xdr:col>24</xdr:col>
      <xdr:colOff>76199</xdr:colOff>
      <xdr:row>21</xdr:row>
      <xdr:rowOff>38100</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76199</xdr:colOff>
      <xdr:row>51</xdr:row>
      <xdr:rowOff>142875</xdr:rowOff>
    </xdr:from>
    <xdr:to>
      <xdr:col>24</xdr:col>
      <xdr:colOff>0</xdr:colOff>
      <xdr:row>69</xdr:row>
      <xdr:rowOff>142876</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49</xdr:row>
      <xdr:rowOff>0</xdr:rowOff>
    </xdr:from>
    <xdr:to>
      <xdr:col>24</xdr:col>
      <xdr:colOff>19050</xdr:colOff>
      <xdr:row>51</xdr:row>
      <xdr:rowOff>9525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581024" y="10915650"/>
          <a:ext cx="163353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238124</xdr:colOff>
      <xdr:row>1</xdr:row>
      <xdr:rowOff>0</xdr:rowOff>
    </xdr:from>
    <xdr:to>
      <xdr:col>25</xdr:col>
      <xdr:colOff>390523</xdr:colOff>
      <xdr:row>1</xdr:row>
      <xdr:rowOff>381000</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2C2FD182-0558-4D0D-97F5-8AA928EEA3DA}"/>
            </a:ext>
          </a:extLst>
        </xdr:cNvPr>
        <xdr:cNvSpPr/>
      </xdr:nvSpPr>
      <xdr:spPr>
        <a:xfrm flipH="1">
          <a:off x="17135474" y="161925"/>
          <a:ext cx="971549" cy="3810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16</xdr:col>
      <xdr:colOff>723899</xdr:colOff>
      <xdr:row>1</xdr:row>
      <xdr:rowOff>438150</xdr:rowOff>
    </xdr:to>
    <xdr:sp macro="" textlink="">
      <xdr:nvSpPr>
        <xdr:cNvPr id="5" name="1 Rectángulo redondeado">
          <a:extLst>
            <a:ext uri="{FF2B5EF4-FFF2-40B4-BE49-F238E27FC236}">
              <a16:creationId xmlns:a16="http://schemas.microsoft.com/office/drawing/2014/main" id="{9FEF2A60-CADC-41E8-9CAA-4E55117D261B}"/>
            </a:ext>
          </a:extLst>
        </xdr:cNvPr>
        <xdr:cNvSpPr/>
      </xdr:nvSpPr>
      <xdr:spPr>
        <a:xfrm>
          <a:off x="790574" y="180975"/>
          <a:ext cx="162210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66675</xdr:colOff>
      <xdr:row>1</xdr:row>
      <xdr:rowOff>495300</xdr:rowOff>
    </xdr:from>
    <xdr:to>
      <xdr:col>16</xdr:col>
      <xdr:colOff>714375</xdr:colOff>
      <xdr:row>4</xdr:row>
      <xdr:rowOff>28575</xdr:rowOff>
    </xdr:to>
    <xdr:sp macro="" textlink="">
      <xdr:nvSpPr>
        <xdr:cNvPr id="6" name="2 Rectángulo redondeado">
          <a:extLst>
            <a:ext uri="{FF2B5EF4-FFF2-40B4-BE49-F238E27FC236}">
              <a16:creationId xmlns:a16="http://schemas.microsoft.com/office/drawing/2014/main" id="{8BF36603-629D-4114-9E28-0448F509F407}"/>
            </a:ext>
          </a:extLst>
        </xdr:cNvPr>
        <xdr:cNvSpPr/>
      </xdr:nvSpPr>
      <xdr:spPr>
        <a:xfrm>
          <a:off x="828675" y="657225"/>
          <a:ext cx="1617345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Acciones individuales sobre condiciones generales incluidas en contratos de financiación con garantías reales inmobiliarias ingresadas cuyo prestatario sea una persona física presentadas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7" name="4 Pentágono">
          <a:hlinkClick xmlns:r="http://schemas.openxmlformats.org/officeDocument/2006/relationships" r:id="rId1"/>
          <a:extLst>
            <a:ext uri="{FF2B5EF4-FFF2-40B4-BE49-F238E27FC236}">
              <a16:creationId xmlns:a16="http://schemas.microsoft.com/office/drawing/2014/main" id="{17CC9689-77BE-47DB-B252-A29DC140AB86}"/>
            </a:ext>
          </a:extLst>
        </xdr:cNvPr>
        <xdr:cNvSpPr/>
      </xdr:nvSpPr>
      <xdr:spPr>
        <a:xfrm flipH="1">
          <a:off x="170973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57150</xdr:colOff>
      <xdr:row>1</xdr:row>
      <xdr:rowOff>0</xdr:rowOff>
    </xdr:from>
    <xdr:to>
      <xdr:col>24</xdr:col>
      <xdr:colOff>723900</xdr:colOff>
      <xdr:row>1</xdr:row>
      <xdr:rowOff>419100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819150" y="161925"/>
          <a:ext cx="160210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19049</xdr:colOff>
      <xdr:row>2</xdr:row>
      <xdr:rowOff>28575</xdr:rowOff>
    </xdr:from>
    <xdr:to>
      <xdr:col>24</xdr:col>
      <xdr:colOff>752475</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49" y="704850"/>
          <a:ext cx="16087726"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76199</xdr:colOff>
      <xdr:row>50</xdr:row>
      <xdr:rowOff>9526</xdr:rowOff>
    </xdr:from>
    <xdr:to>
      <xdr:col>24</xdr:col>
      <xdr:colOff>809625</xdr:colOff>
      <xdr:row>67</xdr:row>
      <xdr:rowOff>114300</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666749</xdr:colOff>
      <xdr:row>47</xdr:row>
      <xdr:rowOff>0</xdr:rowOff>
    </xdr:from>
    <xdr:to>
      <xdr:col>24</xdr:col>
      <xdr:colOff>781050</xdr:colOff>
      <xdr:row>49</xdr:row>
      <xdr:rowOff>9525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66749" y="10296525"/>
          <a:ext cx="162306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47624</xdr:colOff>
      <xdr:row>4</xdr:row>
      <xdr:rowOff>228600</xdr:rowOff>
    </xdr:from>
    <xdr:to>
      <xdr:col>24</xdr:col>
      <xdr:colOff>761999</xdr:colOff>
      <xdr:row>22</xdr:row>
      <xdr:rowOff>161925</xdr:rowOff>
    </xdr:to>
    <xdr:graphicFrame macro="">
      <xdr:nvGraphicFramePr>
        <xdr:cNvPr id="8" name="Gráfico 7">
          <a:extLst>
            <a:ext uri="{FF2B5EF4-FFF2-40B4-BE49-F238E27FC236}">
              <a16:creationId xmlns:a16="http://schemas.microsoft.com/office/drawing/2014/main" id="{07886A4E-D5E2-4CED-9294-4EAB3951F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0</xdr:colOff>
      <xdr:row>1</xdr:row>
      <xdr:rowOff>0</xdr:rowOff>
    </xdr:from>
    <xdr:to>
      <xdr:col>25</xdr:col>
      <xdr:colOff>847724</xdr:colOff>
      <xdr:row>1</xdr:row>
      <xdr:rowOff>285749</xdr:rowOff>
    </xdr:to>
    <xdr:sp macro="" textlink="">
      <xdr:nvSpPr>
        <xdr:cNvPr id="4" name="3 Pentágono">
          <a:hlinkClick xmlns:r="http://schemas.openxmlformats.org/officeDocument/2006/relationships" r:id="rId3"/>
          <a:extLst>
            <a:ext uri="{FF2B5EF4-FFF2-40B4-BE49-F238E27FC236}">
              <a16:creationId xmlns:a16="http://schemas.microsoft.com/office/drawing/2014/main" id="{6F89817F-99B5-43D9-AE5C-97AF419EC502}"/>
            </a:ext>
          </a:extLst>
        </xdr:cNvPr>
        <xdr:cNvSpPr/>
      </xdr:nvSpPr>
      <xdr:spPr>
        <a:xfrm flipH="1">
          <a:off x="16964025" y="161925"/>
          <a:ext cx="84772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962024</xdr:colOff>
      <xdr:row>217</xdr:row>
      <xdr:rowOff>0</xdr:rowOff>
    </xdr:from>
    <xdr:to>
      <xdr:col>16</xdr:col>
      <xdr:colOff>771525</xdr:colOff>
      <xdr:row>235</xdr:row>
      <xdr:rowOff>66675</xdr:rowOff>
    </xdr:to>
    <xdr:graphicFrame macro="">
      <xdr:nvGraphicFramePr>
        <xdr:cNvPr id="3247218" name="1 Gráfico">
          <a:extLst>
            <a:ext uri="{FF2B5EF4-FFF2-40B4-BE49-F238E27FC236}">
              <a16:creationId xmlns:a16="http://schemas.microsoft.com/office/drawing/2014/main" id="{00000000-0008-0000-0100-000072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1025237</xdr:colOff>
      <xdr:row>4</xdr:row>
      <xdr:rowOff>17318</xdr:rowOff>
    </xdr:from>
    <xdr:to>
      <xdr:col>15</xdr:col>
      <xdr:colOff>0</xdr:colOff>
      <xdr:row>24</xdr:row>
      <xdr:rowOff>171451</xdr:rowOff>
    </xdr:to>
    <xdr:graphicFrame macro="">
      <xdr:nvGraphicFramePr>
        <xdr:cNvPr id="3247219" name="4 Gráfico">
          <a:extLst>
            <a:ext uri="{FF2B5EF4-FFF2-40B4-BE49-F238E27FC236}">
              <a16:creationId xmlns:a16="http://schemas.microsoft.com/office/drawing/2014/main" id="{00000000-0008-0000-0100-000073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266700</xdr:colOff>
      <xdr:row>84</xdr:row>
      <xdr:rowOff>76200</xdr:rowOff>
    </xdr:from>
    <xdr:to>
      <xdr:col>16</xdr:col>
      <xdr:colOff>857250</xdr:colOff>
      <xdr:row>101</xdr:row>
      <xdr:rowOff>19050</xdr:rowOff>
    </xdr:to>
    <xdr:graphicFrame macro="">
      <xdr:nvGraphicFramePr>
        <xdr:cNvPr id="3247220" name="5 Gráfico">
          <a:extLst>
            <a:ext uri="{FF2B5EF4-FFF2-40B4-BE49-F238E27FC236}">
              <a16:creationId xmlns:a16="http://schemas.microsoft.com/office/drawing/2014/main" id="{00000000-0008-0000-0100-000074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923925</xdr:colOff>
      <xdr:row>147</xdr:row>
      <xdr:rowOff>638174</xdr:rowOff>
    </xdr:from>
    <xdr:to>
      <xdr:col>16</xdr:col>
      <xdr:colOff>866775</xdr:colOff>
      <xdr:row>164</xdr:row>
      <xdr:rowOff>95250</xdr:rowOff>
    </xdr:to>
    <xdr:graphicFrame macro="">
      <xdr:nvGraphicFramePr>
        <xdr:cNvPr id="3247221" name="6 Gráfico">
          <a:extLst>
            <a:ext uri="{FF2B5EF4-FFF2-40B4-BE49-F238E27FC236}">
              <a16:creationId xmlns:a16="http://schemas.microsoft.com/office/drawing/2014/main" id="{00000000-0008-0000-0100-000075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781050</xdr:colOff>
      <xdr:row>273</xdr:row>
      <xdr:rowOff>865</xdr:rowOff>
    </xdr:from>
    <xdr:to>
      <xdr:col>14</xdr:col>
      <xdr:colOff>1009650</xdr:colOff>
      <xdr:row>290</xdr:row>
      <xdr:rowOff>142875</xdr:rowOff>
    </xdr:to>
    <xdr:graphicFrame macro="">
      <xdr:nvGraphicFramePr>
        <xdr:cNvPr id="3247222" name="7 Gráfico">
          <a:extLst>
            <a:ext uri="{FF2B5EF4-FFF2-40B4-BE49-F238E27FC236}">
              <a16:creationId xmlns:a16="http://schemas.microsoft.com/office/drawing/2014/main" id="{00000000-0008-0000-0100-000076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971550</xdr:colOff>
      <xdr:row>171</xdr:row>
      <xdr:rowOff>104776</xdr:rowOff>
    </xdr:from>
    <xdr:to>
      <xdr:col>16</xdr:col>
      <xdr:colOff>857250</xdr:colOff>
      <xdr:row>190</xdr:row>
      <xdr:rowOff>104775</xdr:rowOff>
    </xdr:to>
    <xdr:graphicFrame macro="">
      <xdr:nvGraphicFramePr>
        <xdr:cNvPr id="3247223" name="6 Gráfico">
          <a:extLst>
            <a:ext uri="{FF2B5EF4-FFF2-40B4-BE49-F238E27FC236}">
              <a16:creationId xmlns:a16="http://schemas.microsoft.com/office/drawing/2014/main" id="{00000000-0008-0000-0100-000077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622587</xdr:colOff>
      <xdr:row>1</xdr:row>
      <xdr:rowOff>8659</xdr:rowOff>
    </xdr:from>
    <xdr:to>
      <xdr:col>16</xdr:col>
      <xdr:colOff>900546</xdr:colOff>
      <xdr:row>1</xdr:row>
      <xdr:rowOff>427759</xdr:rowOff>
    </xdr:to>
    <xdr:sp macro="" textlink="">
      <xdr:nvSpPr>
        <xdr:cNvPr id="8" name="7 Rectángulo redondeado">
          <a:extLst>
            <a:ext uri="{FF2B5EF4-FFF2-40B4-BE49-F238E27FC236}">
              <a16:creationId xmlns:a16="http://schemas.microsoft.com/office/drawing/2014/main" id="{00000000-0008-0000-0100-000008000000}"/>
            </a:ext>
          </a:extLst>
        </xdr:cNvPr>
        <xdr:cNvSpPr/>
      </xdr:nvSpPr>
      <xdr:spPr>
        <a:xfrm>
          <a:off x="622587" y="190500"/>
          <a:ext cx="1726709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17</xdr:col>
      <xdr:colOff>17317</xdr:colOff>
      <xdr:row>1</xdr:row>
      <xdr:rowOff>0</xdr:rowOff>
    </xdr:from>
    <xdr:to>
      <xdr:col>17</xdr:col>
      <xdr:colOff>1004453</xdr:colOff>
      <xdr:row>1</xdr:row>
      <xdr:rowOff>285749</xdr:rowOff>
    </xdr:to>
    <xdr:sp macro="" textlink="">
      <xdr:nvSpPr>
        <xdr:cNvPr id="15" name="14 Pentágono">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flipH="1">
          <a:off x="18028226" y="181841"/>
          <a:ext cx="98713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865</xdr:colOff>
      <xdr:row>73</xdr:row>
      <xdr:rowOff>69273</xdr:rowOff>
    </xdr:from>
    <xdr:to>
      <xdr:col>16</xdr:col>
      <xdr:colOff>995795</xdr:colOff>
      <xdr:row>73</xdr:row>
      <xdr:rowOff>488373</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658090" y="14375823"/>
          <a:ext cx="1731125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145</xdr:row>
      <xdr:rowOff>161925</xdr:rowOff>
    </xdr:from>
    <xdr:to>
      <xdr:col>16</xdr:col>
      <xdr:colOff>943841</xdr:colOff>
      <xdr:row>145</xdr:row>
      <xdr:rowOff>581025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658091" y="26823266"/>
          <a:ext cx="1727488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1</xdr:col>
      <xdr:colOff>19050</xdr:colOff>
      <xdr:row>263</xdr:row>
      <xdr:rowOff>190500</xdr:rowOff>
    </xdr:from>
    <xdr:to>
      <xdr:col>15</xdr:col>
      <xdr:colOff>1013113</xdr:colOff>
      <xdr:row>263</xdr:row>
      <xdr:rowOff>609600</xdr:rowOff>
    </xdr:to>
    <xdr:sp macro="" textlink="">
      <xdr:nvSpPr>
        <xdr:cNvPr id="22" name="21 Rectángulo redondeado">
          <a:extLst>
            <a:ext uri="{FF2B5EF4-FFF2-40B4-BE49-F238E27FC236}">
              <a16:creationId xmlns:a16="http://schemas.microsoft.com/office/drawing/2014/main" id="{00000000-0008-0000-0100-000016000000}"/>
            </a:ext>
          </a:extLst>
        </xdr:cNvPr>
        <xdr:cNvSpPr/>
      </xdr:nvSpPr>
      <xdr:spPr>
        <a:xfrm>
          <a:off x="677141" y="47858795"/>
          <a:ext cx="1630333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Notificaciones y Embargos</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16</xdr:col>
      <xdr:colOff>0</xdr:colOff>
      <xdr:row>1</xdr:row>
      <xdr:rowOff>438150</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712642" y="183573"/>
          <a:ext cx="16951903"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instrucción</a:t>
          </a:r>
        </a:p>
      </xdr:txBody>
    </xdr:sp>
    <xdr:clientData/>
  </xdr:twoCellAnchor>
  <xdr:twoCellAnchor editAs="oneCell">
    <xdr:from>
      <xdr:col>1</xdr:col>
      <xdr:colOff>25977</xdr:colOff>
      <xdr:row>2</xdr:row>
      <xdr:rowOff>38100</xdr:rowOff>
    </xdr:from>
    <xdr:to>
      <xdr:col>15</xdr:col>
      <xdr:colOff>1047750</xdr:colOff>
      <xdr:row>4</xdr:row>
      <xdr:rowOff>85725</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710045" y="713509"/>
          <a:ext cx="16945841" cy="593148"/>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CUARTO TRIMESTRE 2023</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1047749</xdr:colOff>
      <xdr:row>1</xdr:row>
      <xdr:rowOff>0</xdr:rowOff>
    </xdr:from>
    <xdr:to>
      <xdr:col>17</xdr:col>
      <xdr:colOff>28574</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7655885" y="164523"/>
          <a:ext cx="108498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9524</xdr:colOff>
      <xdr:row>1</xdr:row>
      <xdr:rowOff>9525</xdr:rowOff>
    </xdr:from>
    <xdr:to>
      <xdr:col>22</xdr:col>
      <xdr:colOff>876300</xdr:colOff>
      <xdr:row>1</xdr:row>
      <xdr:rowOff>428625</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49" y="171450"/>
          <a:ext cx="1559242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2</xdr:row>
      <xdr:rowOff>0</xdr:rowOff>
    </xdr:from>
    <xdr:to>
      <xdr:col>22</xdr:col>
      <xdr:colOff>857250</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676275"/>
          <a:ext cx="15582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de personas jurídicas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38100</xdr:colOff>
      <xdr:row>24</xdr:row>
      <xdr:rowOff>200025</xdr:rowOff>
    </xdr:from>
    <xdr:to>
      <xdr:col>22</xdr:col>
      <xdr:colOff>885824</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723900" y="6057900"/>
          <a:ext cx="155733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28573</xdr:colOff>
      <xdr:row>3</xdr:row>
      <xdr:rowOff>285749</xdr:rowOff>
    </xdr:from>
    <xdr:to>
      <xdr:col>22</xdr:col>
      <xdr:colOff>828674</xdr:colOff>
      <xdr:row>22</xdr:row>
      <xdr:rowOff>28575</xdr:rowOff>
    </xdr:to>
    <xdr:graphicFrame macro="">
      <xdr:nvGraphicFramePr>
        <xdr:cNvPr id="3" name="Gráfico 2">
          <a:extLst>
            <a:ext uri="{FF2B5EF4-FFF2-40B4-BE49-F238E27FC236}">
              <a16:creationId xmlns:a16="http://schemas.microsoft.com/office/drawing/2014/main" id="{EFC535D2-1647-4E9D-A166-D59700BE6B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28576</xdr:colOff>
      <xdr:row>50</xdr:row>
      <xdr:rowOff>47625</xdr:rowOff>
    </xdr:from>
    <xdr:to>
      <xdr:col>22</xdr:col>
      <xdr:colOff>895350</xdr:colOff>
      <xdr:row>67</xdr:row>
      <xdr:rowOff>85725</xdr:rowOff>
    </xdr:to>
    <xdr:graphicFrame macro="">
      <xdr:nvGraphicFramePr>
        <xdr:cNvPr id="10" name="Gráfico 9">
          <a:extLst>
            <a:ext uri="{FF2B5EF4-FFF2-40B4-BE49-F238E27FC236}">
              <a16:creationId xmlns:a16="http://schemas.microsoft.com/office/drawing/2014/main" id="{2E593EEB-99AD-4D57-A886-2D4DFDE0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28572</xdr:colOff>
      <xdr:row>47</xdr:row>
      <xdr:rowOff>0</xdr:rowOff>
    </xdr:from>
    <xdr:to>
      <xdr:col>23</xdr:col>
      <xdr:colOff>38100</xdr:colOff>
      <xdr:row>49</xdr:row>
      <xdr:rowOff>9525</xdr:rowOff>
    </xdr:to>
    <xdr:sp macro="" textlink="">
      <xdr:nvSpPr>
        <xdr:cNvPr id="11" name="2 Rectángulo redondeado">
          <a:extLst>
            <a:ext uri="{FF2B5EF4-FFF2-40B4-BE49-F238E27FC236}">
              <a16:creationId xmlns:a16="http://schemas.microsoft.com/office/drawing/2014/main" id="{5738A583-5F10-4FE0-8D95-4A8975588409}"/>
            </a:ext>
          </a:extLst>
        </xdr:cNvPr>
        <xdr:cNvSpPr/>
      </xdr:nvSpPr>
      <xdr:spPr>
        <a:xfrm>
          <a:off x="609597" y="11163300"/>
          <a:ext cx="15649578"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presentados en los juzgados de lo mercantil de personas jurídicas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57150</xdr:colOff>
      <xdr:row>1</xdr:row>
      <xdr:rowOff>380999</xdr:rowOff>
    </xdr:to>
    <xdr:sp macro="" textlink="">
      <xdr:nvSpPr>
        <xdr:cNvPr id="7" name="7 Pentágono">
          <a:hlinkClick xmlns:r="http://schemas.openxmlformats.org/officeDocument/2006/relationships" r:id="rId3"/>
          <a:extLst>
            <a:ext uri="{FF2B5EF4-FFF2-40B4-BE49-F238E27FC236}">
              <a16:creationId xmlns:a16="http://schemas.microsoft.com/office/drawing/2014/main" id="{9A3334E2-8536-4970-B085-7367D8F66878}"/>
            </a:ext>
          </a:extLst>
        </xdr:cNvPr>
        <xdr:cNvSpPr/>
      </xdr:nvSpPr>
      <xdr:spPr>
        <a:xfrm flipH="1">
          <a:off x="16221075" y="161925"/>
          <a:ext cx="876300" cy="380999"/>
        </a:xfrm>
        <a:prstGeom prst="homePlate">
          <a:avLst>
            <a:gd name="adj" fmla="val 97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xdr:colOff>
      <xdr:row>1</xdr:row>
      <xdr:rowOff>19050</xdr:rowOff>
    </xdr:from>
    <xdr:to>
      <xdr:col>23</xdr:col>
      <xdr:colOff>762000</xdr:colOff>
      <xdr:row>2</xdr:row>
      <xdr:rowOff>266700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28649" y="209550"/>
          <a:ext cx="17040226" cy="990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 Hasta el 17 de agosto DE 2022. Desde esa fecha JUZGADOS DE LO MERCANTIL</a:t>
          </a:r>
        </a:p>
      </xdr:txBody>
    </xdr:sp>
    <xdr:clientData/>
  </xdr:twoCellAnchor>
  <xdr:twoCellAnchor>
    <xdr:from>
      <xdr:col>1</xdr:col>
      <xdr:colOff>38099</xdr:colOff>
      <xdr:row>2</xdr:row>
      <xdr:rowOff>323850</xdr:rowOff>
    </xdr:from>
    <xdr:to>
      <xdr:col>23</xdr:col>
      <xdr:colOff>771525</xdr:colOff>
      <xdr:row>3</xdr:row>
      <xdr:rowOff>304800</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619124" y="1257300"/>
          <a:ext cx="1705927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no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647699</xdr:colOff>
      <xdr:row>23</xdr:row>
      <xdr:rowOff>400050</xdr:rowOff>
    </xdr:from>
    <xdr:to>
      <xdr:col>23</xdr:col>
      <xdr:colOff>800098</xdr:colOff>
      <xdr:row>25</xdr:row>
      <xdr:rowOff>0</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647699" y="6477000"/>
          <a:ext cx="17164049" cy="3714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66674</xdr:colOff>
      <xdr:row>4</xdr:row>
      <xdr:rowOff>28576</xdr:rowOff>
    </xdr:from>
    <xdr:to>
      <xdr:col>23</xdr:col>
      <xdr:colOff>800098</xdr:colOff>
      <xdr:row>22</xdr:row>
      <xdr:rowOff>19050</xdr:rowOff>
    </xdr:to>
    <xdr:graphicFrame macro="">
      <xdr:nvGraphicFramePr>
        <xdr:cNvPr id="7" name="Gráfico 6">
          <a:extLst>
            <a:ext uri="{FF2B5EF4-FFF2-40B4-BE49-F238E27FC236}">
              <a16:creationId xmlns:a16="http://schemas.microsoft.com/office/drawing/2014/main" id="{8A06BB2B-17C9-4DDB-9F55-ED5C48A8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xdr:colOff>
      <xdr:row>52</xdr:row>
      <xdr:rowOff>19049</xdr:rowOff>
    </xdr:from>
    <xdr:to>
      <xdr:col>24</xdr:col>
      <xdr:colOff>19050</xdr:colOff>
      <xdr:row>70</xdr:row>
      <xdr:rowOff>0</xdr:rowOff>
    </xdr:to>
    <xdr:graphicFrame macro="">
      <xdr:nvGraphicFramePr>
        <xdr:cNvPr id="9" name="Gráfico 8">
          <a:extLst>
            <a:ext uri="{FF2B5EF4-FFF2-40B4-BE49-F238E27FC236}">
              <a16:creationId xmlns:a16="http://schemas.microsoft.com/office/drawing/2014/main" id="{9797BC96-E76C-49E1-A17E-76DA9B95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xdr:colOff>
      <xdr:row>48</xdr:row>
      <xdr:rowOff>152400</xdr:rowOff>
    </xdr:from>
    <xdr:to>
      <xdr:col>24</xdr:col>
      <xdr:colOff>9525</xdr:colOff>
      <xdr:row>51</xdr:row>
      <xdr:rowOff>0</xdr:rowOff>
    </xdr:to>
    <xdr:sp macro="" textlink="">
      <xdr:nvSpPr>
        <xdr:cNvPr id="10" name="2 Rectángulo redondeado">
          <a:extLst>
            <a:ext uri="{FF2B5EF4-FFF2-40B4-BE49-F238E27FC236}">
              <a16:creationId xmlns:a16="http://schemas.microsoft.com/office/drawing/2014/main" id="{F33B4AEC-C723-47B0-9A17-CCA7DE61A232}"/>
            </a:ext>
          </a:extLst>
        </xdr:cNvPr>
        <xdr:cNvSpPr/>
      </xdr:nvSpPr>
      <xdr:spPr>
        <a:xfrm>
          <a:off x="609599" y="12211050"/>
          <a:ext cx="171259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0</xdr:colOff>
      <xdr:row>1</xdr:row>
      <xdr:rowOff>0</xdr:rowOff>
    </xdr:from>
    <xdr:to>
      <xdr:col>25</xdr:col>
      <xdr:colOff>57150</xdr:colOff>
      <xdr:row>1</xdr:row>
      <xdr:rowOff>419100</xdr:rowOff>
    </xdr:to>
    <xdr:sp macro="" textlink="">
      <xdr:nvSpPr>
        <xdr:cNvPr id="2" name="7 Pentágono">
          <a:hlinkClick xmlns:r="http://schemas.openxmlformats.org/officeDocument/2006/relationships" r:id="rId3"/>
          <a:extLst>
            <a:ext uri="{FF2B5EF4-FFF2-40B4-BE49-F238E27FC236}">
              <a16:creationId xmlns:a16="http://schemas.microsoft.com/office/drawing/2014/main" id="{F579314A-2544-49DE-884D-7054FDCFBD05}"/>
            </a:ext>
          </a:extLst>
        </xdr:cNvPr>
        <xdr:cNvSpPr/>
      </xdr:nvSpPr>
      <xdr:spPr>
        <a:xfrm flipH="1">
          <a:off x="17726025" y="190500"/>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28575</xdr:rowOff>
    </xdr:from>
    <xdr:to>
      <xdr:col>21</xdr:col>
      <xdr:colOff>790575</xdr:colOff>
      <xdr:row>1</xdr:row>
      <xdr:rowOff>447675</xdr:rowOff>
    </xdr:to>
    <xdr:sp macro="" textlink="">
      <xdr:nvSpPr>
        <xdr:cNvPr id="2" name="2 Rectángulo redondeado">
          <a:extLst>
            <a:ext uri="{FF2B5EF4-FFF2-40B4-BE49-F238E27FC236}">
              <a16:creationId xmlns:a16="http://schemas.microsoft.com/office/drawing/2014/main" id="{36B62150-401F-477B-9573-48C3204C614E}"/>
            </a:ext>
          </a:extLst>
        </xdr:cNvPr>
        <xdr:cNvSpPr/>
      </xdr:nvSpPr>
      <xdr:spPr>
        <a:xfrm>
          <a:off x="685800" y="219075"/>
          <a:ext cx="170688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9525</xdr:colOff>
      <xdr:row>1</xdr:row>
      <xdr:rowOff>504825</xdr:rowOff>
    </xdr:from>
    <xdr:to>
      <xdr:col>21</xdr:col>
      <xdr:colOff>809625</xdr:colOff>
      <xdr:row>2</xdr:row>
      <xdr:rowOff>323850</xdr:rowOff>
    </xdr:to>
    <xdr:sp macro="" textlink="">
      <xdr:nvSpPr>
        <xdr:cNvPr id="3" name="4 Rectángulo redondeado">
          <a:extLst>
            <a:ext uri="{FF2B5EF4-FFF2-40B4-BE49-F238E27FC236}">
              <a16:creationId xmlns:a16="http://schemas.microsoft.com/office/drawing/2014/main" id="{BD23B7F5-5862-4437-B277-F008ADF8329B}"/>
            </a:ext>
          </a:extLst>
        </xdr:cNvPr>
        <xdr:cNvSpPr/>
      </xdr:nvSpPr>
      <xdr:spPr>
        <a:xfrm>
          <a:off x="590550" y="695325"/>
          <a:ext cx="170783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76200</xdr:colOff>
      <xdr:row>4</xdr:row>
      <xdr:rowOff>19050</xdr:rowOff>
    </xdr:from>
    <xdr:to>
      <xdr:col>22</xdr:col>
      <xdr:colOff>38101</xdr:colOff>
      <xdr:row>21</xdr:row>
      <xdr:rowOff>123825</xdr:rowOff>
    </xdr:to>
    <xdr:graphicFrame macro="">
      <xdr:nvGraphicFramePr>
        <xdr:cNvPr id="6" name="Gráfico 5">
          <a:extLst>
            <a:ext uri="{FF2B5EF4-FFF2-40B4-BE49-F238E27FC236}">
              <a16:creationId xmlns:a16="http://schemas.microsoft.com/office/drawing/2014/main" id="{2E7AE049-EF25-40CE-AB2E-78B6AD67E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57149</xdr:colOff>
      <xdr:row>52</xdr:row>
      <xdr:rowOff>57152</xdr:rowOff>
    </xdr:from>
    <xdr:to>
      <xdr:col>22</xdr:col>
      <xdr:colOff>47624</xdr:colOff>
      <xdr:row>69</xdr:row>
      <xdr:rowOff>161926</xdr:rowOff>
    </xdr:to>
    <xdr:graphicFrame macro="">
      <xdr:nvGraphicFramePr>
        <xdr:cNvPr id="7" name="Gráfico 6">
          <a:extLst>
            <a:ext uri="{FF2B5EF4-FFF2-40B4-BE49-F238E27FC236}">
              <a16:creationId xmlns:a16="http://schemas.microsoft.com/office/drawing/2014/main" id="{2EA29ED9-BAC6-4809-8DA9-F7E0CB913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xdr:colOff>
      <xdr:row>48</xdr:row>
      <xdr:rowOff>152400</xdr:rowOff>
    </xdr:from>
    <xdr:to>
      <xdr:col>22</xdr:col>
      <xdr:colOff>28575</xdr:colOff>
      <xdr:row>51</xdr:row>
      <xdr:rowOff>0</xdr:rowOff>
    </xdr:to>
    <xdr:sp macro="" textlink="">
      <xdr:nvSpPr>
        <xdr:cNvPr id="8" name="2 Rectángulo redondeado">
          <a:extLst>
            <a:ext uri="{FF2B5EF4-FFF2-40B4-BE49-F238E27FC236}">
              <a16:creationId xmlns:a16="http://schemas.microsoft.com/office/drawing/2014/main" id="{ADA865FB-F1F1-438C-B8EA-E7BFFFD05388}"/>
            </a:ext>
          </a:extLst>
        </xdr:cNvPr>
        <xdr:cNvSpPr/>
      </xdr:nvSpPr>
      <xdr:spPr>
        <a:xfrm>
          <a:off x="609599" y="11401425"/>
          <a:ext cx="170973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57150</xdr:colOff>
      <xdr:row>1</xdr:row>
      <xdr:rowOff>380999</xdr:rowOff>
    </xdr:to>
    <xdr:sp macro="" textlink="">
      <xdr:nvSpPr>
        <xdr:cNvPr id="5" name="7 Pentágono">
          <a:hlinkClick xmlns:r="http://schemas.openxmlformats.org/officeDocument/2006/relationships" r:id="rId3"/>
          <a:extLst>
            <a:ext uri="{FF2B5EF4-FFF2-40B4-BE49-F238E27FC236}">
              <a16:creationId xmlns:a16="http://schemas.microsoft.com/office/drawing/2014/main" id="{BC08438A-6565-497A-9E84-03491937DF37}"/>
            </a:ext>
          </a:extLst>
        </xdr:cNvPr>
        <xdr:cNvSpPr/>
      </xdr:nvSpPr>
      <xdr:spPr>
        <a:xfrm flipH="1">
          <a:off x="16906875" y="190500"/>
          <a:ext cx="876300" cy="380999"/>
        </a:xfrm>
        <a:prstGeom prst="homePlate">
          <a:avLst>
            <a:gd name="adj" fmla="val 8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0</xdr:colOff>
      <xdr:row>24</xdr:row>
      <xdr:rowOff>0</xdr:rowOff>
    </xdr:from>
    <xdr:to>
      <xdr:col>21</xdr:col>
      <xdr:colOff>800100</xdr:colOff>
      <xdr:row>24</xdr:row>
      <xdr:rowOff>333375</xdr:rowOff>
    </xdr:to>
    <xdr:sp macro="" textlink="">
      <xdr:nvSpPr>
        <xdr:cNvPr id="11" name="4 Rectángulo redondeado">
          <a:extLst>
            <a:ext uri="{FF2B5EF4-FFF2-40B4-BE49-F238E27FC236}">
              <a16:creationId xmlns:a16="http://schemas.microsoft.com/office/drawing/2014/main" id="{BFBD1F6A-4768-4A25-8FC0-333D4CA1E4A5}"/>
            </a:ext>
          </a:extLst>
        </xdr:cNvPr>
        <xdr:cNvSpPr/>
      </xdr:nvSpPr>
      <xdr:spPr>
        <a:xfrm>
          <a:off x="581025" y="5905500"/>
          <a:ext cx="170783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 persona natutal empresario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1</xdr:row>
      <xdr:rowOff>19050</xdr:rowOff>
    </xdr:from>
    <xdr:to>
      <xdr:col>22</xdr:col>
      <xdr:colOff>123825</xdr:colOff>
      <xdr:row>1</xdr:row>
      <xdr:rowOff>438150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600075" y="209550"/>
          <a:ext cx="163830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instruccion</a:t>
          </a:r>
        </a:p>
      </xdr:txBody>
    </xdr:sp>
    <xdr:clientData/>
  </xdr:twoCellAnchor>
  <xdr:twoCellAnchor>
    <xdr:from>
      <xdr:col>1</xdr:col>
      <xdr:colOff>9524</xdr:colOff>
      <xdr:row>1</xdr:row>
      <xdr:rowOff>504824</xdr:rowOff>
    </xdr:from>
    <xdr:to>
      <xdr:col>22</xdr:col>
      <xdr:colOff>142874</xdr:colOff>
      <xdr:row>3</xdr:row>
      <xdr:rowOff>200025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590549" y="695324"/>
          <a:ext cx="16411575" cy="6477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marL="0" marR="0" indent="0" algn="ctr" defTabSz="914400" eaLnBrk="1" fontAlgn="auto" latinLnBrk="0" hangingPunct="1">
            <a:lnSpc>
              <a:spcPct val="100000"/>
            </a:lnSpc>
            <a:spcBef>
              <a:spcPts val="0"/>
            </a:spcBef>
            <a:spcAft>
              <a:spcPts val="0"/>
            </a:spcAft>
            <a:buClrTx/>
            <a:buSzTx/>
            <a:buFontTx/>
            <a:buNone/>
            <a:tabLst/>
            <a:defRPr/>
          </a:pPr>
          <a:r>
            <a:rPr lang="es-ES" sz="1100" b="1">
              <a:solidFill>
                <a:schemeClr val="lt1"/>
              </a:solidFill>
              <a:effectLst/>
              <a:latin typeface="+mn-lt"/>
              <a:ea typeface="+mn-ea"/>
              <a:cs typeface="+mn-cs"/>
            </a:rPr>
            <a:t>(contabilizando los presentados en Juzgados de lo Mercantil y de Primera Instancia)</a:t>
          </a:r>
          <a:endParaRPr lang="es-ES" sz="2000">
            <a:effectLst/>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24</xdr:row>
      <xdr:rowOff>19050</xdr:rowOff>
    </xdr:from>
    <xdr:to>
      <xdr:col>22</xdr:col>
      <xdr:colOff>19050</xdr:colOff>
      <xdr:row>25</xdr:row>
      <xdr:rowOff>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590550" y="6200775"/>
          <a:ext cx="16335375"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 lo Mercantil y de Primera Instancia)</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95250</xdr:colOff>
      <xdr:row>4</xdr:row>
      <xdr:rowOff>28574</xdr:rowOff>
    </xdr:from>
    <xdr:to>
      <xdr:col>22</xdr:col>
      <xdr:colOff>114301</xdr:colOff>
      <xdr:row>21</xdr:row>
      <xdr:rowOff>161925</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76199</xdr:colOff>
      <xdr:row>52</xdr:row>
      <xdr:rowOff>2</xdr:rowOff>
    </xdr:from>
    <xdr:to>
      <xdr:col>22</xdr:col>
      <xdr:colOff>85724</xdr:colOff>
      <xdr:row>69</xdr:row>
      <xdr:rowOff>123825</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49</xdr:row>
      <xdr:rowOff>0</xdr:rowOff>
    </xdr:from>
    <xdr:to>
      <xdr:col>22</xdr:col>
      <xdr:colOff>38100</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704850" y="11906250"/>
          <a:ext cx="164115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114300</xdr:colOff>
      <xdr:row>1</xdr:row>
      <xdr:rowOff>0</xdr:rowOff>
    </xdr:from>
    <xdr:to>
      <xdr:col>23</xdr:col>
      <xdr:colOff>257176</xdr:colOff>
      <xdr:row>1</xdr:row>
      <xdr:rowOff>409575</xdr:rowOff>
    </xdr:to>
    <xdr:sp macro="" textlink="">
      <xdr:nvSpPr>
        <xdr:cNvPr id="9" name="4 Pentágono">
          <a:hlinkClick xmlns:r="http://schemas.openxmlformats.org/officeDocument/2006/relationships" r:id="rId3"/>
          <a:extLst>
            <a:ext uri="{FF2B5EF4-FFF2-40B4-BE49-F238E27FC236}">
              <a16:creationId xmlns:a16="http://schemas.microsoft.com/office/drawing/2014/main" id="{593DE620-36C7-42DE-91D2-6D4DF2434C0B}"/>
            </a:ext>
          </a:extLst>
        </xdr:cNvPr>
        <xdr:cNvSpPr/>
      </xdr:nvSpPr>
      <xdr:spPr>
        <a:xfrm flipH="1">
          <a:off x="16973550" y="190500"/>
          <a:ext cx="962026"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1</xdr:row>
      <xdr:rowOff>0</xdr:rowOff>
    </xdr:from>
    <xdr:to>
      <xdr:col>21</xdr:col>
      <xdr:colOff>800100</xdr:colOff>
      <xdr:row>1</xdr:row>
      <xdr:rowOff>419100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61925"/>
          <a:ext cx="169068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9526</xdr:colOff>
      <xdr:row>1</xdr:row>
      <xdr:rowOff>476250</xdr:rowOff>
    </xdr:from>
    <xdr:to>
      <xdr:col>21</xdr:col>
      <xdr:colOff>781050</xdr:colOff>
      <xdr:row>2</xdr:row>
      <xdr:rowOff>295275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47701" y="638175"/>
          <a:ext cx="168878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0</xdr:rowOff>
    </xdr:from>
    <xdr:to>
      <xdr:col>22</xdr:col>
      <xdr:colOff>9525</xdr:colOff>
      <xdr:row>25</xdr:row>
      <xdr:rowOff>323850</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695325" y="5781675"/>
          <a:ext cx="16935450" cy="3238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38099</xdr:colOff>
      <xdr:row>4</xdr:row>
      <xdr:rowOff>19049</xdr:rowOff>
    </xdr:from>
    <xdr:to>
      <xdr:col>21</xdr:col>
      <xdr:colOff>723900</xdr:colOff>
      <xdr:row>22</xdr:row>
      <xdr:rowOff>28575</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47625</xdr:colOff>
      <xdr:row>51</xdr:row>
      <xdr:rowOff>0</xdr:rowOff>
    </xdr:from>
    <xdr:to>
      <xdr:col>21</xdr:col>
      <xdr:colOff>809625</xdr:colOff>
      <xdr:row>68</xdr:row>
      <xdr:rowOff>114300</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48</xdr:row>
      <xdr:rowOff>0</xdr:rowOff>
    </xdr:from>
    <xdr:to>
      <xdr:col>22</xdr:col>
      <xdr:colOff>19050</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38174" y="10848975"/>
          <a:ext cx="169545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57150</xdr:colOff>
      <xdr:row>1</xdr:row>
      <xdr:rowOff>380999</xdr:rowOff>
    </xdr:to>
    <xdr:sp macro="" textlink="">
      <xdr:nvSpPr>
        <xdr:cNvPr id="5" name="7 Pentágono">
          <a:hlinkClick xmlns:r="http://schemas.openxmlformats.org/officeDocument/2006/relationships" r:id="rId3"/>
          <a:extLst>
            <a:ext uri="{FF2B5EF4-FFF2-40B4-BE49-F238E27FC236}">
              <a16:creationId xmlns:a16="http://schemas.microsoft.com/office/drawing/2014/main" id="{C8BA5679-613A-41B6-A713-A502E9C2BE0B}"/>
            </a:ext>
          </a:extLst>
        </xdr:cNvPr>
        <xdr:cNvSpPr/>
      </xdr:nvSpPr>
      <xdr:spPr>
        <a:xfrm flipH="1">
          <a:off x="17573625" y="161925"/>
          <a:ext cx="876300" cy="380999"/>
        </a:xfrm>
        <a:prstGeom prst="homePlate">
          <a:avLst>
            <a:gd name="adj" fmla="val 8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57150</xdr:colOff>
      <xdr:row>0</xdr:row>
      <xdr:rowOff>95250</xdr:rowOff>
    </xdr:from>
    <xdr:to>
      <xdr:col>21</xdr:col>
      <xdr:colOff>809625</xdr:colOff>
      <xdr:row>1</xdr:row>
      <xdr:rowOff>352425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42950" y="95250"/>
          <a:ext cx="168687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0</xdr:colOff>
      <xdr:row>1</xdr:row>
      <xdr:rowOff>485775</xdr:rowOff>
    </xdr:from>
    <xdr:to>
      <xdr:col>21</xdr:col>
      <xdr:colOff>800100</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800" y="647700"/>
          <a:ext cx="16916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76201</xdr:colOff>
      <xdr:row>24</xdr:row>
      <xdr:rowOff>228600</xdr:rowOff>
    </xdr:from>
    <xdr:to>
      <xdr:col>21</xdr:col>
      <xdr:colOff>781050</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62001" y="5886450"/>
          <a:ext cx="168211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47625</xdr:colOff>
      <xdr:row>4</xdr:row>
      <xdr:rowOff>9525</xdr:rowOff>
    </xdr:from>
    <xdr:to>
      <xdr:col>21</xdr:col>
      <xdr:colOff>800100</xdr:colOff>
      <xdr:row>21</xdr:row>
      <xdr:rowOff>123825</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85724</xdr:colOff>
      <xdr:row>49</xdr:row>
      <xdr:rowOff>161923</xdr:rowOff>
    </xdr:from>
    <xdr:to>
      <xdr:col>22</xdr:col>
      <xdr:colOff>19049</xdr:colOff>
      <xdr:row>68</xdr:row>
      <xdr:rowOff>19050</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9523</xdr:colOff>
      <xdr:row>47</xdr:row>
      <xdr:rowOff>9525</xdr:rowOff>
    </xdr:from>
    <xdr:to>
      <xdr:col>21</xdr:col>
      <xdr:colOff>752475</xdr:colOff>
      <xdr:row>49</xdr:row>
      <xdr:rowOff>19050</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695323" y="10915650"/>
          <a:ext cx="1685925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66673</xdr:colOff>
      <xdr:row>1</xdr:row>
      <xdr:rowOff>0</xdr:rowOff>
    </xdr:from>
    <xdr:to>
      <xdr:col>23</xdr:col>
      <xdr:colOff>114299</xdr:colOff>
      <xdr:row>1</xdr:row>
      <xdr:rowOff>352425</xdr:rowOff>
    </xdr:to>
    <xdr:sp macro="" textlink="">
      <xdr:nvSpPr>
        <xdr:cNvPr id="4" name="5 Pentágono">
          <a:hlinkClick xmlns:r="http://schemas.openxmlformats.org/officeDocument/2006/relationships" r:id="rId3"/>
          <a:extLst>
            <a:ext uri="{FF2B5EF4-FFF2-40B4-BE49-F238E27FC236}">
              <a16:creationId xmlns:a16="http://schemas.microsoft.com/office/drawing/2014/main" id="{3C025BAE-2F79-40D4-8DAC-A0D50C2B829B}"/>
            </a:ext>
          </a:extLst>
        </xdr:cNvPr>
        <xdr:cNvSpPr/>
      </xdr:nvSpPr>
      <xdr:spPr>
        <a:xfrm flipH="1">
          <a:off x="17687923" y="161925"/>
          <a:ext cx="866776" cy="3524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P377"/>
  <sheetViews>
    <sheetView tabSelected="1" zoomScaleNormal="100" workbookViewId="0"/>
  </sheetViews>
  <sheetFormatPr baseColWidth="10" defaultColWidth="11.42578125" defaultRowHeight="14.25" x14ac:dyDescent="0.2"/>
  <cols>
    <col min="1" max="13" width="12.7109375" style="4" customWidth="1"/>
    <col min="14" max="14" width="18.42578125" style="4" customWidth="1"/>
    <col min="15" max="16" width="12.7109375" style="4" customWidth="1"/>
    <col min="17" max="17" width="14.85546875" style="4" customWidth="1"/>
    <col min="18" max="19" width="12.7109375" style="4" customWidth="1"/>
    <col min="20" max="16384" width="11.42578125" style="4"/>
  </cols>
  <sheetData>
    <row r="1" spans="1:16" ht="14.25" customHeight="1" x14ac:dyDescent="0.2">
      <c r="A1" s="7"/>
      <c r="B1" s="3"/>
      <c r="C1" s="3"/>
      <c r="D1" s="3"/>
      <c r="E1" s="3"/>
      <c r="F1" s="3"/>
      <c r="G1" s="3"/>
      <c r="H1" s="2"/>
      <c r="I1" s="2"/>
      <c r="J1" s="2"/>
      <c r="K1" s="2"/>
    </row>
    <row r="2" spans="1:16" ht="14.25" customHeight="1" x14ac:dyDescent="0.2">
      <c r="A2" s="2"/>
      <c r="B2" s="2"/>
      <c r="C2" s="2"/>
      <c r="E2" s="5"/>
      <c r="F2" s="6"/>
      <c r="G2" s="6"/>
      <c r="H2" s="6"/>
      <c r="I2" s="6"/>
      <c r="J2" s="6"/>
      <c r="K2" s="2"/>
    </row>
    <row r="3" spans="1:16" ht="14.25" customHeight="1" x14ac:dyDescent="0.2">
      <c r="A3" s="2"/>
      <c r="B3" s="2"/>
      <c r="C3" s="2"/>
      <c r="E3" s="6"/>
      <c r="F3" s="6"/>
      <c r="G3" s="6"/>
      <c r="H3" s="6"/>
      <c r="I3" s="6"/>
      <c r="J3" s="6"/>
      <c r="K3" s="2"/>
    </row>
    <row r="4" spans="1:16" ht="14.25" customHeight="1" x14ac:dyDescent="0.2">
      <c r="A4" s="2"/>
      <c r="B4" s="2"/>
      <c r="C4" s="2"/>
      <c r="E4" s="5"/>
      <c r="F4" s="6"/>
      <c r="G4" s="6"/>
      <c r="H4" s="6"/>
      <c r="I4" s="6"/>
      <c r="J4" s="6"/>
      <c r="K4" s="2"/>
    </row>
    <row r="5" spans="1:16" ht="14.25" customHeight="1" x14ac:dyDescent="0.2">
      <c r="A5" s="116"/>
      <c r="B5" s="117"/>
      <c r="C5" s="117"/>
      <c r="D5" s="2"/>
      <c r="E5" s="2"/>
      <c r="F5" s="7"/>
      <c r="G5" s="7"/>
      <c r="H5" s="7"/>
      <c r="I5" s="2"/>
      <c r="J5" s="2"/>
      <c r="K5" s="2"/>
    </row>
    <row r="6" spans="1:16" ht="14.25" customHeight="1" x14ac:dyDescent="0.2">
      <c r="A6" s="118"/>
      <c r="B6" s="118"/>
      <c r="C6" s="118"/>
      <c r="D6" s="2"/>
      <c r="E6" s="2"/>
      <c r="F6" s="2"/>
      <c r="G6" s="2"/>
      <c r="H6" s="2"/>
      <c r="I6" s="2"/>
      <c r="J6" s="2"/>
      <c r="K6" s="2"/>
    </row>
    <row r="7" spans="1:16" ht="14.25" customHeight="1" x14ac:dyDescent="0.2">
      <c r="A7" s="8"/>
      <c r="B7" s="8"/>
      <c r="C7" s="8"/>
      <c r="D7" s="2"/>
      <c r="E7" s="2"/>
      <c r="F7" s="2"/>
      <c r="G7" s="2"/>
      <c r="H7" s="2"/>
      <c r="I7" s="2"/>
      <c r="J7" s="2"/>
      <c r="K7" s="2"/>
    </row>
    <row r="8" spans="1:16" ht="14.25" customHeight="1" x14ac:dyDescent="0.2">
      <c r="A8" s="8"/>
      <c r="B8" s="8"/>
      <c r="C8" s="8"/>
      <c r="D8" s="2"/>
      <c r="E8" s="2"/>
      <c r="F8" s="2"/>
      <c r="G8" s="2"/>
      <c r="H8" s="2"/>
      <c r="I8" s="2"/>
      <c r="J8" s="2"/>
      <c r="K8" s="2"/>
    </row>
    <row r="9" spans="1:16" ht="14.25" customHeight="1" x14ac:dyDescent="0.2">
      <c r="A9" s="96"/>
      <c r="B9" s="96"/>
      <c r="C9" s="96"/>
      <c r="M9" s="2"/>
    </row>
    <row r="10" spans="1:16" ht="14.25" customHeight="1" x14ac:dyDescent="0.2">
      <c r="A10" s="9"/>
      <c r="B10" s="9"/>
      <c r="C10" s="9"/>
      <c r="M10" s="2"/>
    </row>
    <row r="11" spans="1:16" ht="14.25" customHeight="1" x14ac:dyDescent="0.2">
      <c r="A11" s="9"/>
      <c r="B11" s="9"/>
      <c r="C11" s="9"/>
      <c r="M11" s="2"/>
    </row>
    <row r="12" spans="1:16" ht="14.25" customHeight="1" x14ac:dyDescent="0.2">
      <c r="A12" s="9"/>
      <c r="B12" s="9"/>
      <c r="C12" s="9"/>
    </row>
    <row r="13" spans="1:16" ht="14.25" customHeight="1" x14ac:dyDescent="0.2">
      <c r="A13" s="2"/>
    </row>
    <row r="14" spans="1:16" ht="14.25" customHeight="1" x14ac:dyDescent="0.2">
      <c r="A14" s="2"/>
    </row>
    <row r="15" spans="1:16" ht="14.25" customHeight="1" x14ac:dyDescent="0.2">
      <c r="A15" s="2"/>
      <c r="J15" s="2"/>
    </row>
    <row r="16" spans="1:16" ht="20.100000000000001" customHeight="1" x14ac:dyDescent="0.2">
      <c r="A16" s="2"/>
      <c r="B16" s="119" t="s">
        <v>17</v>
      </c>
      <c r="C16" s="119"/>
      <c r="D16" s="119"/>
      <c r="E16" s="119"/>
      <c r="F16" s="119"/>
      <c r="G16" s="119"/>
      <c r="H16" s="119"/>
      <c r="I16" s="119"/>
      <c r="J16" s="119"/>
      <c r="K16" s="119"/>
      <c r="L16" s="119"/>
      <c r="M16" s="119"/>
      <c r="N16" s="119"/>
      <c r="O16" s="119"/>
      <c r="P16" s="119"/>
    </row>
    <row r="17" spans="1:16" ht="20.100000000000001" customHeight="1" x14ac:dyDescent="0.2">
      <c r="A17" s="2"/>
      <c r="B17" s="119" t="s">
        <v>67</v>
      </c>
      <c r="C17" s="119"/>
      <c r="D17" s="119"/>
      <c r="E17" s="119"/>
      <c r="F17" s="119"/>
      <c r="G17" s="119"/>
      <c r="H17" s="119"/>
      <c r="I17" s="119"/>
      <c r="J17" s="119"/>
      <c r="K17" s="119"/>
      <c r="L17" s="119"/>
      <c r="M17" s="119"/>
      <c r="N17" s="119"/>
      <c r="O17" s="119"/>
      <c r="P17" s="119"/>
    </row>
    <row r="18" spans="1:16" ht="20.100000000000001" customHeight="1" x14ac:dyDescent="0.2">
      <c r="A18" s="2"/>
      <c r="B18" s="119" t="s">
        <v>244</v>
      </c>
      <c r="C18" s="119"/>
      <c r="D18" s="119"/>
      <c r="E18" s="119"/>
      <c r="F18" s="119"/>
      <c r="G18" s="119"/>
      <c r="H18" s="119"/>
      <c r="I18" s="119"/>
      <c r="J18" s="119"/>
      <c r="K18" s="119"/>
      <c r="L18" s="119"/>
      <c r="M18" s="119"/>
      <c r="N18" s="119"/>
      <c r="O18" s="119"/>
      <c r="P18" s="119"/>
    </row>
    <row r="19" spans="1:16" ht="20.100000000000001" customHeight="1" x14ac:dyDescent="0.2">
      <c r="A19" s="2"/>
      <c r="B19" s="119" t="s">
        <v>279</v>
      </c>
      <c r="C19" s="119"/>
      <c r="D19" s="119"/>
      <c r="E19" s="119"/>
      <c r="F19" s="119"/>
      <c r="G19" s="119"/>
      <c r="H19" s="119"/>
      <c r="I19" s="119"/>
      <c r="J19" s="119"/>
      <c r="K19" s="119"/>
      <c r="L19" s="119"/>
      <c r="M19" s="119"/>
      <c r="N19" s="119"/>
      <c r="O19" s="119"/>
      <c r="P19" s="119"/>
    </row>
    <row r="20" spans="1:16" ht="20.100000000000001" customHeight="1" x14ac:dyDescent="0.2">
      <c r="A20" s="2"/>
      <c r="B20" s="119" t="s">
        <v>247</v>
      </c>
      <c r="C20" s="119"/>
      <c r="D20" s="119"/>
      <c r="E20" s="119"/>
      <c r="F20" s="119"/>
      <c r="G20" s="119"/>
      <c r="H20" s="119"/>
      <c r="I20" s="119"/>
      <c r="J20" s="119"/>
      <c r="K20" s="119"/>
      <c r="L20" s="119"/>
      <c r="M20" s="119"/>
      <c r="N20" s="119"/>
      <c r="O20" s="119"/>
      <c r="P20" s="119"/>
    </row>
    <row r="21" spans="1:16" ht="20.100000000000001" customHeight="1" x14ac:dyDescent="0.2">
      <c r="A21" s="2"/>
      <c r="B21" s="119" t="s">
        <v>150</v>
      </c>
      <c r="C21" s="119"/>
      <c r="D21" s="119"/>
      <c r="E21" s="119"/>
      <c r="F21" s="119"/>
      <c r="G21" s="119"/>
      <c r="H21" s="119"/>
      <c r="I21" s="119"/>
      <c r="J21" s="119"/>
      <c r="K21" s="119"/>
      <c r="L21" s="119"/>
      <c r="M21" s="119"/>
      <c r="N21" s="119"/>
      <c r="O21" s="119"/>
      <c r="P21" s="119"/>
    </row>
    <row r="22" spans="1:16" ht="20.100000000000001" customHeight="1" x14ac:dyDescent="0.2">
      <c r="A22" s="2"/>
      <c r="B22" s="119" t="s">
        <v>18</v>
      </c>
      <c r="C22" s="119"/>
      <c r="D22" s="119"/>
      <c r="E22" s="119"/>
      <c r="F22" s="119"/>
      <c r="G22" s="119"/>
      <c r="H22" s="119"/>
      <c r="I22" s="119"/>
      <c r="J22" s="119"/>
      <c r="K22" s="119"/>
      <c r="L22" s="119"/>
      <c r="M22" s="119"/>
      <c r="N22" s="119"/>
      <c r="O22" s="119"/>
      <c r="P22" s="119"/>
    </row>
    <row r="23" spans="1:16" ht="20.100000000000001" customHeight="1" x14ac:dyDescent="0.2">
      <c r="A23" s="2"/>
      <c r="B23" s="119" t="s">
        <v>19</v>
      </c>
      <c r="C23" s="119"/>
      <c r="D23" s="119"/>
      <c r="E23" s="119"/>
      <c r="F23" s="119"/>
      <c r="G23" s="119"/>
      <c r="H23" s="119"/>
      <c r="I23" s="119"/>
      <c r="J23" s="119"/>
      <c r="K23" s="119"/>
      <c r="L23" s="119"/>
      <c r="M23" s="119"/>
      <c r="N23" s="119"/>
      <c r="O23" s="119"/>
      <c r="P23" s="119"/>
    </row>
    <row r="24" spans="1:16" ht="20.100000000000001" customHeight="1" x14ac:dyDescent="0.2">
      <c r="A24" s="2"/>
      <c r="B24" s="119" t="s">
        <v>14</v>
      </c>
      <c r="C24" s="119"/>
      <c r="D24" s="119"/>
      <c r="E24" s="119"/>
      <c r="F24" s="119"/>
      <c r="G24" s="119"/>
      <c r="H24" s="119"/>
      <c r="I24" s="119"/>
      <c r="J24" s="119"/>
      <c r="K24" s="119"/>
      <c r="L24" s="119"/>
      <c r="M24" s="119"/>
      <c r="N24" s="119"/>
      <c r="O24" s="119"/>
      <c r="P24" s="119"/>
    </row>
    <row r="25" spans="1:16" ht="20.100000000000001" customHeight="1" x14ac:dyDescent="0.2">
      <c r="A25" s="2"/>
      <c r="B25" s="119" t="s">
        <v>43</v>
      </c>
      <c r="C25" s="119"/>
      <c r="D25" s="119"/>
      <c r="E25" s="119"/>
      <c r="F25" s="119"/>
      <c r="G25" s="119"/>
      <c r="H25" s="119"/>
      <c r="I25" s="119"/>
      <c r="J25" s="119"/>
      <c r="K25" s="119"/>
      <c r="L25" s="119"/>
      <c r="M25" s="119"/>
      <c r="N25" s="119"/>
      <c r="O25" s="119"/>
      <c r="P25" s="119"/>
    </row>
    <row r="26" spans="1:16" ht="20.100000000000001" customHeight="1" x14ac:dyDescent="0.2">
      <c r="A26" s="2"/>
      <c r="B26" s="119" t="s">
        <v>73</v>
      </c>
      <c r="C26" s="119"/>
      <c r="D26" s="119"/>
      <c r="E26" s="119"/>
      <c r="F26" s="119"/>
      <c r="G26" s="119"/>
      <c r="H26" s="119"/>
      <c r="I26" s="119"/>
      <c r="J26" s="119"/>
      <c r="K26" s="119"/>
      <c r="L26" s="119"/>
      <c r="M26" s="119"/>
      <c r="N26" s="119"/>
      <c r="O26" s="119"/>
      <c r="P26" s="119"/>
    </row>
    <row r="27" spans="1:16" ht="20.100000000000001" customHeight="1" x14ac:dyDescent="0.2">
      <c r="A27" s="2"/>
      <c r="B27" s="119" t="s">
        <v>84</v>
      </c>
      <c r="C27" s="119"/>
      <c r="D27" s="119"/>
      <c r="E27" s="119"/>
      <c r="F27" s="119"/>
      <c r="G27" s="119"/>
      <c r="H27" s="119"/>
      <c r="I27" s="119"/>
      <c r="J27" s="119"/>
      <c r="K27" s="119"/>
      <c r="L27" s="119"/>
      <c r="M27" s="119"/>
      <c r="N27" s="119"/>
      <c r="O27" s="119"/>
      <c r="P27" s="119"/>
    </row>
    <row r="28" spans="1:16" ht="20.100000000000001" customHeight="1" x14ac:dyDescent="0.2">
      <c r="A28" s="2"/>
      <c r="B28" s="119" t="s">
        <v>139</v>
      </c>
      <c r="C28" s="119"/>
      <c r="D28" s="119"/>
      <c r="E28" s="119"/>
      <c r="F28" s="119"/>
      <c r="G28" s="119"/>
      <c r="H28" s="119"/>
      <c r="I28" s="119"/>
      <c r="J28" s="119"/>
      <c r="K28" s="119"/>
      <c r="L28" s="119"/>
      <c r="M28" s="119"/>
      <c r="N28" s="119"/>
      <c r="O28" s="119"/>
      <c r="P28" s="119"/>
    </row>
    <row r="29" spans="1:16" ht="20.100000000000001" customHeight="1" x14ac:dyDescent="0.2">
      <c r="B29" s="119" t="s">
        <v>138</v>
      </c>
      <c r="C29" s="119"/>
      <c r="D29" s="119"/>
      <c r="E29" s="119"/>
      <c r="F29" s="119"/>
      <c r="G29" s="119"/>
      <c r="H29" s="119"/>
      <c r="I29" s="119"/>
      <c r="J29" s="119"/>
      <c r="K29" s="119"/>
      <c r="L29" s="119"/>
      <c r="M29" s="119"/>
      <c r="N29" s="119"/>
      <c r="O29" s="119"/>
      <c r="P29" s="119"/>
    </row>
    <row r="30" spans="1:16" ht="20.100000000000001" customHeight="1" x14ac:dyDescent="0.2">
      <c r="B30" s="119" t="s">
        <v>140</v>
      </c>
      <c r="C30" s="119"/>
      <c r="D30" s="119"/>
      <c r="E30" s="119"/>
      <c r="F30" s="119"/>
      <c r="G30" s="119"/>
      <c r="H30" s="119"/>
      <c r="I30" s="119"/>
      <c r="J30" s="119"/>
      <c r="K30" s="119"/>
      <c r="L30" s="119"/>
      <c r="M30" s="119"/>
      <c r="N30" s="119"/>
      <c r="O30" s="119"/>
      <c r="P30" s="119"/>
    </row>
    <row r="31" spans="1:16" ht="20.100000000000001" customHeight="1" x14ac:dyDescent="0.2">
      <c r="B31" s="119" t="s">
        <v>141</v>
      </c>
      <c r="C31" s="119"/>
      <c r="D31" s="119"/>
      <c r="E31" s="119"/>
      <c r="F31" s="119"/>
      <c r="G31" s="119"/>
      <c r="H31" s="119"/>
      <c r="I31" s="119"/>
      <c r="J31" s="119"/>
      <c r="K31" s="119"/>
      <c r="L31" s="119"/>
      <c r="M31" s="119"/>
      <c r="N31" s="119"/>
      <c r="O31" s="119"/>
      <c r="P31" s="119"/>
    </row>
    <row r="32" spans="1:16" ht="20.100000000000001" customHeight="1" x14ac:dyDescent="0.2">
      <c r="B32" s="119" t="s">
        <v>133</v>
      </c>
      <c r="C32" s="119"/>
      <c r="D32" s="119"/>
      <c r="E32" s="119"/>
      <c r="F32" s="119"/>
      <c r="G32" s="119"/>
      <c r="H32" s="119"/>
      <c r="I32" s="119"/>
      <c r="J32" s="119"/>
      <c r="K32" s="119"/>
      <c r="L32" s="119"/>
      <c r="M32" s="119"/>
      <c r="N32" s="119"/>
      <c r="O32" s="119"/>
      <c r="P32" s="119"/>
    </row>
    <row r="33" spans="2:16" ht="20.100000000000001" customHeight="1" x14ac:dyDescent="0.2">
      <c r="B33" s="119" t="s">
        <v>147</v>
      </c>
      <c r="C33" s="119"/>
      <c r="D33" s="119"/>
      <c r="E33" s="119"/>
      <c r="F33" s="119"/>
      <c r="G33" s="119"/>
      <c r="H33" s="119"/>
      <c r="I33" s="119"/>
      <c r="J33" s="119"/>
      <c r="K33" s="119"/>
      <c r="L33" s="119"/>
      <c r="M33" s="119"/>
      <c r="N33" s="119"/>
      <c r="O33" s="119"/>
      <c r="P33" s="119"/>
    </row>
    <row r="34" spans="2:16" ht="20.100000000000001" customHeight="1" x14ac:dyDescent="0.2">
      <c r="B34" s="119" t="s">
        <v>219</v>
      </c>
      <c r="C34" s="120"/>
      <c r="D34" s="120"/>
      <c r="E34" s="120"/>
      <c r="F34" s="120"/>
      <c r="G34" s="120"/>
      <c r="H34" s="120"/>
      <c r="I34" s="120"/>
      <c r="J34" s="120"/>
      <c r="K34" s="120"/>
      <c r="L34" s="120"/>
      <c r="M34" s="120"/>
      <c r="N34" s="120"/>
      <c r="O34" s="120"/>
      <c r="P34" s="120"/>
    </row>
    <row r="35" spans="2:16" ht="14.25" customHeight="1" x14ac:dyDescent="0.2">
      <c r="B35" s="28"/>
      <c r="C35" s="28"/>
      <c r="D35" s="28"/>
      <c r="E35" s="28"/>
      <c r="F35" s="28"/>
      <c r="G35" s="28"/>
      <c r="H35" s="28"/>
      <c r="I35" s="28"/>
      <c r="J35" s="28"/>
      <c r="K35" s="28"/>
      <c r="L35" s="28"/>
      <c r="M35" s="28"/>
      <c r="N35" s="28"/>
      <c r="O35" s="28"/>
      <c r="P35" s="28"/>
    </row>
    <row r="36" spans="2:16" ht="14.25" customHeight="1" x14ac:dyDescent="0.2"/>
    <row r="37" spans="2:16" ht="14.25" customHeight="1" x14ac:dyDescent="0.2"/>
    <row r="38" spans="2:16" ht="14.25" customHeight="1" x14ac:dyDescent="0.2"/>
    <row r="39" spans="2:16" ht="14.25" customHeight="1" x14ac:dyDescent="0.2"/>
    <row r="40" spans="2:16" ht="14.25" customHeight="1" x14ac:dyDescent="0.2"/>
    <row r="41" spans="2:16" ht="14.25" customHeight="1" x14ac:dyDescent="0.2"/>
    <row r="42" spans="2:16" ht="14.25" customHeight="1" x14ac:dyDescent="0.2"/>
    <row r="43" spans="2:16" ht="14.25" customHeight="1" x14ac:dyDescent="0.2"/>
    <row r="44" spans="2:16" ht="14.25" customHeight="1" x14ac:dyDescent="0.2"/>
    <row r="45" spans="2:16" ht="14.25" customHeight="1" x14ac:dyDescent="0.2"/>
    <row r="46" spans="2:16" ht="14.25" customHeight="1" x14ac:dyDescent="0.2"/>
    <row r="47" spans="2:16" ht="14.25" customHeight="1" x14ac:dyDescent="0.2"/>
    <row r="48" spans="2: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sheetData>
  <mergeCells count="21">
    <mergeCell ref="B34:P34"/>
    <mergeCell ref="B30:P30"/>
    <mergeCell ref="B31:P31"/>
    <mergeCell ref="B33:P33"/>
    <mergeCell ref="B19:P19"/>
    <mergeCell ref="B22:P22"/>
    <mergeCell ref="B32:P32"/>
    <mergeCell ref="B23:P23"/>
    <mergeCell ref="B24:P24"/>
    <mergeCell ref="B25:P25"/>
    <mergeCell ref="B26:P26"/>
    <mergeCell ref="B27:P27"/>
    <mergeCell ref="B28:P28"/>
    <mergeCell ref="B29:P29"/>
    <mergeCell ref="B21:P21"/>
    <mergeCell ref="B20:P20"/>
    <mergeCell ref="A5:C5"/>
    <mergeCell ref="A6:C6"/>
    <mergeCell ref="B16:P16"/>
    <mergeCell ref="B17:P17"/>
    <mergeCell ref="B18:P18"/>
  </mergeCells>
  <phoneticPr fontId="0" type="noConversion"/>
  <hyperlinks>
    <hyperlink ref="B16" location="Resumen!A1" display="Resumen" xr:uid="{00000000-0004-0000-0000-000000000000}"/>
    <hyperlink ref="B18" location="'Concursos presentados TSJ'!A1" display="Concursos presentados por TSJ" xr:uid="{00000000-0004-0000-0000-000001000000}"/>
    <hyperlink ref="B22" location="'Despidos presentados TSJ'!A1" display="Despidos presentados por TSJ" xr:uid="{00000000-0004-0000-0000-000002000000}"/>
    <hyperlink ref="B23" location="'Cantidades presentados TSJ '!A1" display="Reclamaciones de cantidad presentadas por TSJ" xr:uid="{00000000-0004-0000-0000-000003000000}"/>
    <hyperlink ref="B24" location="'Ej. Hipot. presentados TSJ '!A1" display="Ejecuciones hipotecarias presentadas por TSJ" xr:uid="{00000000-0004-0000-0000-000004000000}"/>
    <hyperlink ref="B25" location="'Embargos provincias'!Área_de_impresión" display="Embargos presentados por TSJ" xr:uid="{00000000-0004-0000-0000-000005000000}"/>
    <hyperlink ref="B17" location="'Concursos presentados TSJ'!A1" display="Concursos presentados por TSJ" xr:uid="{00000000-0004-0000-0000-000006000000}"/>
    <hyperlink ref="B27:F27" location="'Lanzamientos SC c.positivo TSJ'!A1" display="Lanzamientos con cumplimiento positivo por TSJ" xr:uid="{00000000-0004-0000-0000-000007000000}"/>
    <hyperlink ref="B26" location="'Lanzamientos SC recibidos TSJ'!A1" display="Lanzamientos recibidos en los Servicios Comunes por TSJ" xr:uid="{00000000-0004-0000-0000-000008000000}"/>
    <hyperlink ref="B27" location="'Lanzamientos SC c.positivo TSJ'!A1" display="Lanzamientos con cumplimiento positivo en los Servicios Comunes  por TSJ" xr:uid="{00000000-0004-0000-0000-000009000000}"/>
    <hyperlink ref="B28:F28" location="'Lanzamientos practicados TSJ'!A1" display="Lanzamientos practicados en los Juzgados de 1º instancia por TSJ" xr:uid="{00000000-0004-0000-0000-00000A000000}"/>
    <hyperlink ref="B23:F23" location="'Recl. cantidad TSJ'!A1" display="Reclamaciones de cantidad presentadas por TSJ" xr:uid="{00000000-0004-0000-0000-00000B000000}"/>
    <hyperlink ref="B25:E25" location="'Monitorios presentados TSJ  '!A1" display="Monitorios presentados por TSJ" xr:uid="{00000000-0004-0000-0000-00000C000000}"/>
    <hyperlink ref="B27:I27" location="'Lanzamientos con Cump ptivo TSJ'!A1" display="Lanzamientos con cumplimiento positivo en los Servicios Comunes  por TSJ" xr:uid="{00000000-0004-0000-0000-00000D000000}"/>
    <hyperlink ref="B17:D17" location="'Definiciones y conceptos'!A1" display="Definiciones y conceptos" xr:uid="{00000000-0004-0000-0000-00000E000000}"/>
    <hyperlink ref="B28:H28" location="'Lanzamientos practic. total TSJ'!A1" display="Total lanzamientos practicados en los Juzgados de 1º instancia por TSJ" xr:uid="{00000000-0004-0000-0000-00000F000000}"/>
    <hyperlink ref="B29:F29" location="'Lanzamientos practicados TSJ'!A1" display="Lanzamientos practicados en los Juzgados de 1º instancia por TSJ" xr:uid="{00000000-0004-0000-0000-000010000000}"/>
    <hyperlink ref="B29:H29" location="'Lanzamientos practic. total TSJ'!A1" display="Lanzamientos consecuencia de ejecución hipotecaria en los Juzgados de 1º instancia por TSJ" xr:uid="{00000000-0004-0000-0000-000011000000}"/>
    <hyperlink ref="B30:F30" location="'Lanzamientos practicados TSJ'!A1" display="Lanzamientos practicados en los Juzgados de 1º instancia por TSJ" xr:uid="{00000000-0004-0000-0000-000012000000}"/>
    <hyperlink ref="B30:H30" location="'Lanzamientos practic. total TSJ'!A1" display="Lanzamientos consecuencia de la Ley de Arrendamientos Urbanos en los Juzgados de 1º instancia por TSJ" xr:uid="{00000000-0004-0000-0000-000013000000}"/>
    <hyperlink ref="B31:F31" location="'Lanzamientos practicados TSJ'!A1" display="Lanzamientos practicados en los Juzgados de 1º instancia por TSJ" xr:uid="{00000000-0004-0000-0000-000014000000}"/>
    <hyperlink ref="B31:H31" location="'Lanzamientos. Otros TSJ'!A1" display="Otros lanzamientos practicados en los Juzgados de 1º instancia por TSJ" xr:uid="{00000000-0004-0000-0000-000015000000}"/>
    <hyperlink ref="B29:J29" location="'Lanzamientos E.hipotecaria TSJ'!A1" display="Lanzamientos consecuencia de ejecución hipotecaria en los Juzgados de 1º instancia por TSJ" xr:uid="{00000000-0004-0000-0000-000016000000}"/>
    <hyperlink ref="B30:K30" location="'Lanzamientos L.A.U  TSJ'!A1" display="Lanzamientos consecuencia de la Ley de Arrendamientos Urbanos en los Juzgados de 1º instancia por TSJ" xr:uid="{00000000-0004-0000-0000-000017000000}"/>
    <hyperlink ref="B32:H32" location="'CLausulas suelo'!A1" display="Acciones individuales sobre condiciones generales incluidas en contratos de financiación con garantías reales inmobiliarias cuyo prestatario sea una persona física" xr:uid="{00000000-0004-0000-0000-000018000000}"/>
    <hyperlink ref="B19:K19" location="'Concursos p.f. presentados TSJ '!A1" display="Concursos de personas naturales no empresarios presentados en juzgados de primera instancia por TSJ" xr:uid="{00000000-0004-0000-0000-000019000000}"/>
    <hyperlink ref="B33:P33" location="'Verb. pos. ocupas'!A1" display="Verbales posesorios por ocupación ilegal de viviendas" xr:uid="{00000000-0004-0000-0000-00001A000000}"/>
    <hyperlink ref="B21" location="'Concursos presentados TSJ'!A1" display="Concursos presentados por TSJ" xr:uid="{00000000-0004-0000-0000-00001B000000}"/>
    <hyperlink ref="B21:P21" location="'Total concursos TSJ'!A1" display="Total de concursos presentados por TSJ" xr:uid="{00000000-0004-0000-0000-00001C000000}"/>
    <hyperlink ref="B18:P18" location="'Concursos TSJ pers. jurid. '!A1" display="Concursos presentados personas jurídicas en  Juzgados de lo Mercantil por TSJ" xr:uid="{00000000-0004-0000-0000-00001D000000}"/>
    <hyperlink ref="B34" location="Provincias!A1" display="Datos provinciales" xr:uid="{02088351-E982-4EA2-9B8D-148401F624BA}"/>
    <hyperlink ref="B32:P32" location="'Clausulas suelo '!A1" display="Acciones individuales sobre condiciones generales incluidas en contratos de financiación con garantías reales inmobiliarias cuyo prestatario sea una persona física" xr:uid="{552F51FB-A171-43F1-B601-9061E5D9949E}"/>
    <hyperlink ref="B20:K20" location="'Concursos p.f. presentados TSJ '!A1" display="Concursos de personas naturales no empresarios presentados en juzgados de primera instancia por TSJ" xr:uid="{8B5453F0-2DE1-4AAE-809B-5C039EBB702D}"/>
    <hyperlink ref="B20:P20" location="'Concursos TSJ pers. nat.empres'!A1" display="Concursos de personas naturales empresarios presentados en Juzgados de Primera Instancia por TSJ" xr:uid="{50C423E5-58FA-48FD-A181-BCCD397B7B59}"/>
    <hyperlink ref="B19:P19" location="'Concursos TSJ pers. nat.no emp '!A1" display="Concursos de personas naturales no empresarios presentados en Juzgados de Primera Instancia por TSJ" xr:uid="{2EB07586-F1C9-4F49-823B-00C65428F711}"/>
  </hyperlinks>
  <pageMargins left="0.75" right="0.75" top="1" bottom="1" header="0" footer="0"/>
  <pageSetup paperSize="9" scale="63"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T69"/>
  <sheetViews>
    <sheetView zoomScaleNormal="100" workbookViewId="0"/>
  </sheetViews>
  <sheetFormatPr baseColWidth="10" defaultColWidth="11.42578125" defaultRowHeight="12.75" x14ac:dyDescent="0.2"/>
  <cols>
    <col min="1" max="1" width="10.28515625" style="12" customWidth="1"/>
    <col min="2" max="2" width="30.85546875" style="12" customWidth="1"/>
    <col min="3" max="14" width="12.28515625" style="12" customWidth="1"/>
    <col min="15" max="15" width="12" style="12" customWidth="1"/>
    <col min="16" max="18" width="0.140625" style="12" hidden="1" customWidth="1"/>
    <col min="19" max="20" width="12.28515625" style="12" hidden="1" customWidth="1"/>
    <col min="21" max="23" width="12.28515625" style="12" customWidth="1"/>
    <col min="24" max="24" width="12.85546875" style="12" customWidth="1"/>
    <col min="25" max="59" width="12.28515625" style="12" customWidth="1"/>
    <col min="60" max="16384" width="11.42578125" style="12"/>
  </cols>
  <sheetData>
    <row r="2" spans="1:18" ht="40.5" customHeight="1" x14ac:dyDescent="0.2">
      <c r="B2" s="10"/>
      <c r="C2" s="19"/>
      <c r="D2" s="19"/>
      <c r="E2" s="19"/>
      <c r="F2" s="20"/>
      <c r="G2" s="19"/>
    </row>
    <row r="3" spans="1:18" ht="27.95" customHeight="1" x14ac:dyDescent="0.2">
      <c r="B3" s="10"/>
      <c r="C3" s="10"/>
      <c r="D3" s="10"/>
      <c r="E3" s="10"/>
      <c r="F3" s="10"/>
      <c r="G3" s="10"/>
      <c r="H3" s="10"/>
      <c r="I3" s="10"/>
      <c r="J3" s="10"/>
      <c r="K3" s="10"/>
      <c r="L3" s="10"/>
      <c r="M3" s="10"/>
      <c r="N3" s="10"/>
      <c r="O3" s="10"/>
      <c r="P3" s="10"/>
      <c r="Q3" s="10"/>
      <c r="R3" s="10"/>
    </row>
    <row r="4" spans="1:18" ht="21.75" customHeight="1" x14ac:dyDescent="0.2"/>
    <row r="5" spans="1:18" ht="39" customHeight="1" x14ac:dyDescent="0.2">
      <c r="C5" s="38" t="s">
        <v>230</v>
      </c>
      <c r="D5" s="38" t="s">
        <v>234</v>
      </c>
      <c r="E5" s="38" t="s">
        <v>237</v>
      </c>
      <c r="F5" s="60" t="s">
        <v>243</v>
      </c>
      <c r="G5" s="38" t="s">
        <v>250</v>
      </c>
      <c r="H5" s="38" t="s">
        <v>260</v>
      </c>
      <c r="I5" s="38" t="s">
        <v>269</v>
      </c>
      <c r="J5" s="38" t="s">
        <v>292</v>
      </c>
    </row>
    <row r="6" spans="1:18" ht="17.100000000000001" customHeight="1" thickBot="1" x14ac:dyDescent="0.25">
      <c r="B6" s="54" t="s">
        <v>52</v>
      </c>
      <c r="C6" s="40">
        <v>1431</v>
      </c>
      <c r="D6" s="40">
        <v>1392</v>
      </c>
      <c r="E6" s="40">
        <v>1250</v>
      </c>
      <c r="F6" s="40">
        <v>1595</v>
      </c>
      <c r="G6" s="40">
        <v>1446</v>
      </c>
      <c r="H6" s="40">
        <v>1064</v>
      </c>
      <c r="I6" s="40">
        <v>636</v>
      </c>
      <c r="J6" s="40">
        <v>1405</v>
      </c>
    </row>
    <row r="7" spans="1:18" ht="17.100000000000001" customHeight="1" thickBot="1" x14ac:dyDescent="0.25">
      <c r="B7" s="54" t="s">
        <v>53</v>
      </c>
      <c r="C7" s="40">
        <v>144</v>
      </c>
      <c r="D7" s="40">
        <v>125</v>
      </c>
      <c r="E7" s="40">
        <v>101</v>
      </c>
      <c r="F7" s="40">
        <v>149</v>
      </c>
      <c r="G7" s="40">
        <v>132</v>
      </c>
      <c r="H7" s="40">
        <v>90</v>
      </c>
      <c r="I7" s="40">
        <v>46</v>
      </c>
      <c r="J7" s="40">
        <v>110</v>
      </c>
    </row>
    <row r="8" spans="1:18" ht="17.100000000000001" customHeight="1" thickBot="1" x14ac:dyDescent="0.25">
      <c r="B8" s="54" t="s">
        <v>154</v>
      </c>
      <c r="C8" s="40">
        <v>78</v>
      </c>
      <c r="D8" s="40">
        <v>98</v>
      </c>
      <c r="E8" s="40">
        <v>58</v>
      </c>
      <c r="F8" s="40">
        <v>113</v>
      </c>
      <c r="G8" s="40">
        <v>89</v>
      </c>
      <c r="H8" s="40">
        <v>61</v>
      </c>
      <c r="I8" s="40">
        <v>40</v>
      </c>
      <c r="J8" s="40">
        <v>131</v>
      </c>
    </row>
    <row r="9" spans="1:18" ht="17.100000000000001" customHeight="1" thickBot="1" x14ac:dyDescent="0.25">
      <c r="B9" s="54" t="s">
        <v>47</v>
      </c>
      <c r="C9" s="40">
        <v>96</v>
      </c>
      <c r="D9" s="40">
        <v>130</v>
      </c>
      <c r="E9" s="40">
        <v>88</v>
      </c>
      <c r="F9" s="40">
        <v>96</v>
      </c>
      <c r="G9" s="40">
        <v>81</v>
      </c>
      <c r="H9" s="40">
        <v>77</v>
      </c>
      <c r="I9" s="40">
        <v>54</v>
      </c>
      <c r="J9" s="40">
        <v>91</v>
      </c>
    </row>
    <row r="10" spans="1:18" ht="17.100000000000001" customHeight="1" thickBot="1" x14ac:dyDescent="0.25">
      <c r="B10" s="54" t="s">
        <v>8</v>
      </c>
      <c r="C10" s="40">
        <v>225</v>
      </c>
      <c r="D10" s="40">
        <v>205</v>
      </c>
      <c r="E10" s="40">
        <v>205</v>
      </c>
      <c r="F10" s="40">
        <v>246</v>
      </c>
      <c r="G10" s="40">
        <v>292</v>
      </c>
      <c r="H10" s="40">
        <v>230</v>
      </c>
      <c r="I10" s="40">
        <v>116</v>
      </c>
      <c r="J10" s="40">
        <v>251</v>
      </c>
    </row>
    <row r="11" spans="1:18" ht="17.100000000000001" customHeight="1" thickBot="1" x14ac:dyDescent="0.25">
      <c r="A11" s="67"/>
      <c r="B11" s="54" t="s">
        <v>9</v>
      </c>
      <c r="C11" s="40">
        <v>82</v>
      </c>
      <c r="D11" s="40">
        <v>65</v>
      </c>
      <c r="E11" s="40">
        <v>57</v>
      </c>
      <c r="F11" s="40">
        <v>66</v>
      </c>
      <c r="G11" s="40">
        <v>68</v>
      </c>
      <c r="H11" s="40">
        <v>48</v>
      </c>
      <c r="I11" s="40">
        <v>29</v>
      </c>
      <c r="J11" s="40">
        <v>47</v>
      </c>
    </row>
    <row r="12" spans="1:18" ht="17.100000000000001" customHeight="1" thickBot="1" x14ac:dyDescent="0.25">
      <c r="A12" s="67"/>
      <c r="B12" s="54" t="s">
        <v>55</v>
      </c>
      <c r="C12" s="40">
        <v>195</v>
      </c>
      <c r="D12" s="40">
        <v>218</v>
      </c>
      <c r="E12" s="40">
        <v>201</v>
      </c>
      <c r="F12" s="40">
        <v>173</v>
      </c>
      <c r="G12" s="40">
        <v>162</v>
      </c>
      <c r="H12" s="40">
        <v>167</v>
      </c>
      <c r="I12" s="40">
        <v>91</v>
      </c>
      <c r="J12" s="40">
        <v>198</v>
      </c>
    </row>
    <row r="13" spans="1:18" ht="17.100000000000001" customHeight="1" thickBot="1" x14ac:dyDescent="0.25">
      <c r="A13" s="67"/>
      <c r="B13" s="54" t="s">
        <v>49</v>
      </c>
      <c r="C13" s="40">
        <v>266</v>
      </c>
      <c r="D13" s="40">
        <v>302</v>
      </c>
      <c r="E13" s="40">
        <v>259</v>
      </c>
      <c r="F13" s="40">
        <v>271</v>
      </c>
      <c r="G13" s="40">
        <v>271</v>
      </c>
      <c r="H13" s="40">
        <v>279</v>
      </c>
      <c r="I13" s="40">
        <v>149</v>
      </c>
      <c r="J13" s="40">
        <v>263</v>
      </c>
    </row>
    <row r="14" spans="1:18" ht="17.100000000000001" customHeight="1" thickBot="1" x14ac:dyDescent="0.25">
      <c r="A14" s="67"/>
      <c r="B14" s="54" t="s">
        <v>26</v>
      </c>
      <c r="C14" s="40">
        <v>1251</v>
      </c>
      <c r="D14" s="40">
        <v>1197</v>
      </c>
      <c r="E14" s="40">
        <v>1114</v>
      </c>
      <c r="F14" s="40">
        <v>1105</v>
      </c>
      <c r="G14" s="40">
        <v>865</v>
      </c>
      <c r="H14" s="40">
        <v>1027</v>
      </c>
      <c r="I14" s="40">
        <v>477</v>
      </c>
      <c r="J14" s="40">
        <v>1088</v>
      </c>
    </row>
    <row r="15" spans="1:18" ht="17.100000000000001" customHeight="1" thickBot="1" x14ac:dyDescent="0.25">
      <c r="A15" s="67"/>
      <c r="B15" s="54" t="s">
        <v>220</v>
      </c>
      <c r="C15" s="40">
        <v>1042</v>
      </c>
      <c r="D15" s="40">
        <v>1043</v>
      </c>
      <c r="E15" s="40">
        <v>973</v>
      </c>
      <c r="F15" s="40">
        <v>1103</v>
      </c>
      <c r="G15" s="40">
        <v>1042</v>
      </c>
      <c r="H15" s="40">
        <v>821</v>
      </c>
      <c r="I15" s="40">
        <v>359</v>
      </c>
      <c r="J15" s="40">
        <v>878</v>
      </c>
    </row>
    <row r="16" spans="1:18" ht="17.100000000000001" customHeight="1" thickBot="1" x14ac:dyDescent="0.25">
      <c r="B16" s="54" t="s">
        <v>21</v>
      </c>
      <c r="C16" s="40">
        <v>120</v>
      </c>
      <c r="D16" s="40">
        <v>125</v>
      </c>
      <c r="E16" s="40">
        <v>83</v>
      </c>
      <c r="F16" s="40">
        <v>90</v>
      </c>
      <c r="G16" s="40">
        <v>78</v>
      </c>
      <c r="H16" s="40">
        <v>89</v>
      </c>
      <c r="I16" s="40">
        <v>37</v>
      </c>
      <c r="J16" s="40">
        <v>70</v>
      </c>
    </row>
    <row r="17" spans="2:18" ht="17.100000000000001" customHeight="1" thickBot="1" x14ac:dyDescent="0.25">
      <c r="B17" s="54" t="s">
        <v>10</v>
      </c>
      <c r="C17" s="40">
        <v>191</v>
      </c>
      <c r="D17" s="40">
        <v>155</v>
      </c>
      <c r="E17" s="40">
        <v>164</v>
      </c>
      <c r="F17" s="40">
        <v>223</v>
      </c>
      <c r="G17" s="40">
        <v>177</v>
      </c>
      <c r="H17" s="40">
        <v>203</v>
      </c>
      <c r="I17" s="40">
        <v>103</v>
      </c>
      <c r="J17" s="40">
        <v>288</v>
      </c>
    </row>
    <row r="18" spans="2:18" ht="17.100000000000001" customHeight="1" thickBot="1" x14ac:dyDescent="0.25">
      <c r="B18" s="54" t="s">
        <v>155</v>
      </c>
      <c r="C18" s="40">
        <v>741</v>
      </c>
      <c r="D18" s="40">
        <v>616</v>
      </c>
      <c r="E18" s="40">
        <v>594</v>
      </c>
      <c r="F18" s="40">
        <v>843</v>
      </c>
      <c r="G18" s="40">
        <v>521</v>
      </c>
      <c r="H18" s="40">
        <v>567</v>
      </c>
      <c r="I18" s="40">
        <v>280</v>
      </c>
      <c r="J18" s="40">
        <v>668</v>
      </c>
    </row>
    <row r="19" spans="2:18" ht="17.100000000000001" customHeight="1" thickBot="1" x14ac:dyDescent="0.25">
      <c r="B19" s="54" t="s">
        <v>156</v>
      </c>
      <c r="C19" s="40">
        <v>291</v>
      </c>
      <c r="D19" s="40">
        <v>393</v>
      </c>
      <c r="E19" s="40">
        <v>295</v>
      </c>
      <c r="F19" s="40">
        <v>393</v>
      </c>
      <c r="G19" s="40">
        <v>297</v>
      </c>
      <c r="H19" s="40">
        <v>195</v>
      </c>
      <c r="I19" s="40">
        <v>151</v>
      </c>
      <c r="J19" s="40">
        <v>229</v>
      </c>
    </row>
    <row r="20" spans="2:18" ht="17.100000000000001" customHeight="1" thickBot="1" x14ac:dyDescent="0.25">
      <c r="B20" s="54" t="s">
        <v>157</v>
      </c>
      <c r="C20" s="40">
        <v>37</v>
      </c>
      <c r="D20" s="40">
        <v>38</v>
      </c>
      <c r="E20" s="40">
        <v>31</v>
      </c>
      <c r="F20" s="40">
        <v>37</v>
      </c>
      <c r="G20" s="40">
        <v>30</v>
      </c>
      <c r="H20" s="40">
        <v>37</v>
      </c>
      <c r="I20" s="40">
        <v>15</v>
      </c>
      <c r="J20" s="40">
        <v>41</v>
      </c>
    </row>
    <row r="21" spans="2:18" ht="17.100000000000001" customHeight="1" thickBot="1" x14ac:dyDescent="0.25">
      <c r="B21" s="54" t="s">
        <v>51</v>
      </c>
      <c r="C21" s="40">
        <v>179</v>
      </c>
      <c r="D21" s="40">
        <v>109</v>
      </c>
      <c r="E21" s="40">
        <v>117</v>
      </c>
      <c r="F21" s="40">
        <v>100</v>
      </c>
      <c r="G21" s="40">
        <v>178</v>
      </c>
      <c r="H21" s="40">
        <v>175</v>
      </c>
      <c r="I21" s="40">
        <v>110</v>
      </c>
      <c r="J21" s="40">
        <v>152</v>
      </c>
    </row>
    <row r="22" spans="2:18" ht="17.100000000000001" customHeight="1" thickBot="1" x14ac:dyDescent="0.25">
      <c r="B22" s="54" t="s">
        <v>11</v>
      </c>
      <c r="C22" s="40">
        <v>41</v>
      </c>
      <c r="D22" s="40">
        <v>31</v>
      </c>
      <c r="E22" s="40">
        <v>47</v>
      </c>
      <c r="F22" s="40">
        <v>43</v>
      </c>
      <c r="G22" s="40">
        <v>24</v>
      </c>
      <c r="H22" s="40">
        <v>31</v>
      </c>
      <c r="I22" s="40">
        <v>23</v>
      </c>
      <c r="J22" s="40">
        <v>37</v>
      </c>
    </row>
    <row r="23" spans="2:18" ht="17.100000000000001" customHeight="1" thickBot="1" x14ac:dyDescent="0.25">
      <c r="B23" s="56" t="s">
        <v>22</v>
      </c>
      <c r="C23" s="57">
        <v>6410</v>
      </c>
      <c r="D23" s="57">
        <v>6242</v>
      </c>
      <c r="E23" s="57">
        <v>5637</v>
      </c>
      <c r="F23" s="57">
        <v>6646</v>
      </c>
      <c r="G23" s="57">
        <f>SUM(G6:G22)</f>
        <v>5753</v>
      </c>
      <c r="H23" s="57">
        <f>SUM(H6:H22)</f>
        <v>5161</v>
      </c>
      <c r="I23" s="57">
        <f>SUM(I6:I22)</f>
        <v>2716</v>
      </c>
      <c r="J23" s="57">
        <f>SUM(J6:J22)</f>
        <v>5947</v>
      </c>
      <c r="K23" s="18"/>
    </row>
    <row r="24" spans="2:18" ht="11.25" customHeight="1" x14ac:dyDescent="0.2">
      <c r="C24" s="18"/>
      <c r="G24" s="18"/>
      <c r="J24" s="68"/>
      <c r="K24" s="68"/>
    </row>
    <row r="25" spans="2:18" ht="39" customHeight="1" x14ac:dyDescent="0.2">
      <c r="B25" s="58"/>
      <c r="C25" s="58"/>
      <c r="D25" s="58"/>
      <c r="E25" s="58"/>
      <c r="F25"/>
      <c r="G25"/>
      <c r="H25"/>
      <c r="I25"/>
      <c r="J25"/>
      <c r="K25"/>
      <c r="L25"/>
      <c r="M25"/>
      <c r="N25"/>
      <c r="O25"/>
      <c r="P25"/>
      <c r="Q25"/>
      <c r="R25"/>
    </row>
    <row r="26" spans="2:18" ht="15" customHeight="1" x14ac:dyDescent="0.2"/>
    <row r="27" spans="2:18" ht="39" customHeight="1" x14ac:dyDescent="0.2">
      <c r="C27" s="39" t="s">
        <v>251</v>
      </c>
      <c r="D27" s="39" t="s">
        <v>261</v>
      </c>
      <c r="E27" s="39" t="s">
        <v>270</v>
      </c>
      <c r="F27" s="39" t="s">
        <v>293</v>
      </c>
    </row>
    <row r="28" spans="2:18" ht="17.100000000000001" customHeight="1" thickBot="1" x14ac:dyDescent="0.25">
      <c r="B28" s="54" t="s">
        <v>52</v>
      </c>
      <c r="C28" s="36">
        <f t="shared" ref="C28:F45" si="0">+(G6-C6)/C6</f>
        <v>1.0482180293501049E-2</v>
      </c>
      <c r="D28" s="36">
        <f t="shared" si="0"/>
        <v>-0.23563218390804597</v>
      </c>
      <c r="E28" s="36">
        <f t="shared" si="0"/>
        <v>-0.49120000000000003</v>
      </c>
      <c r="F28" s="36">
        <f t="shared" si="0"/>
        <v>-0.11912225705329153</v>
      </c>
    </row>
    <row r="29" spans="2:18" ht="17.100000000000001" customHeight="1" thickBot="1" x14ac:dyDescent="0.25">
      <c r="B29" s="54" t="s">
        <v>53</v>
      </c>
      <c r="C29" s="36">
        <f t="shared" si="0"/>
        <v>-8.3333333333333329E-2</v>
      </c>
      <c r="D29" s="36">
        <f t="shared" si="0"/>
        <v>-0.28000000000000003</v>
      </c>
      <c r="E29" s="36">
        <f t="shared" si="0"/>
        <v>-0.54455445544554459</v>
      </c>
      <c r="F29" s="36">
        <f t="shared" si="0"/>
        <v>-0.26174496644295303</v>
      </c>
    </row>
    <row r="30" spans="2:18" ht="17.100000000000001" customHeight="1" thickBot="1" x14ac:dyDescent="0.25">
      <c r="B30" s="54" t="s">
        <v>154</v>
      </c>
      <c r="C30" s="36">
        <f t="shared" si="0"/>
        <v>0.14102564102564102</v>
      </c>
      <c r="D30" s="36">
        <f t="shared" si="0"/>
        <v>-0.37755102040816324</v>
      </c>
      <c r="E30" s="36">
        <f t="shared" si="0"/>
        <v>-0.31034482758620691</v>
      </c>
      <c r="F30" s="36">
        <f t="shared" si="0"/>
        <v>0.15929203539823009</v>
      </c>
    </row>
    <row r="31" spans="2:18" ht="17.100000000000001" customHeight="1" thickBot="1" x14ac:dyDescent="0.25">
      <c r="B31" s="54" t="s">
        <v>47</v>
      </c>
      <c r="C31" s="36">
        <f t="shared" si="0"/>
        <v>-0.15625</v>
      </c>
      <c r="D31" s="36">
        <f t="shared" si="0"/>
        <v>-0.40769230769230769</v>
      </c>
      <c r="E31" s="36">
        <f t="shared" si="0"/>
        <v>-0.38636363636363635</v>
      </c>
      <c r="F31" s="36">
        <f t="shared" si="0"/>
        <v>-5.2083333333333336E-2</v>
      </c>
    </row>
    <row r="32" spans="2:18" ht="17.100000000000001" customHeight="1" thickBot="1" x14ac:dyDescent="0.25">
      <c r="B32" s="54" t="s">
        <v>8</v>
      </c>
      <c r="C32" s="36">
        <f t="shared" si="0"/>
        <v>0.29777777777777775</v>
      </c>
      <c r="D32" s="36">
        <f t="shared" si="0"/>
        <v>0.12195121951219512</v>
      </c>
      <c r="E32" s="36">
        <f t="shared" si="0"/>
        <v>-0.43414634146341463</v>
      </c>
      <c r="F32" s="36">
        <f t="shared" si="0"/>
        <v>2.032520325203252E-2</v>
      </c>
    </row>
    <row r="33" spans="2:6" ht="17.100000000000001" customHeight="1" thickBot="1" x14ac:dyDescent="0.25">
      <c r="B33" s="54" t="s">
        <v>9</v>
      </c>
      <c r="C33" s="36">
        <f t="shared" si="0"/>
        <v>-0.17073170731707318</v>
      </c>
      <c r="D33" s="36">
        <f t="shared" si="0"/>
        <v>-0.26153846153846155</v>
      </c>
      <c r="E33" s="36">
        <f t="shared" si="0"/>
        <v>-0.49122807017543857</v>
      </c>
      <c r="F33" s="36">
        <f t="shared" si="0"/>
        <v>-0.2878787878787879</v>
      </c>
    </row>
    <row r="34" spans="2:6" ht="17.100000000000001" customHeight="1" thickBot="1" x14ac:dyDescent="0.25">
      <c r="B34" s="54" t="s">
        <v>55</v>
      </c>
      <c r="C34" s="36">
        <f t="shared" si="0"/>
        <v>-0.16923076923076924</v>
      </c>
      <c r="D34" s="36">
        <f t="shared" si="0"/>
        <v>-0.23394495412844038</v>
      </c>
      <c r="E34" s="36">
        <f t="shared" si="0"/>
        <v>-0.54726368159203975</v>
      </c>
      <c r="F34" s="36">
        <f t="shared" si="0"/>
        <v>0.14450867052023122</v>
      </c>
    </row>
    <row r="35" spans="2:6" ht="17.100000000000001" customHeight="1" thickBot="1" x14ac:dyDescent="0.25">
      <c r="B35" s="54" t="s">
        <v>49</v>
      </c>
      <c r="C35" s="36">
        <f t="shared" si="0"/>
        <v>1.8796992481203006E-2</v>
      </c>
      <c r="D35" s="36">
        <f t="shared" si="0"/>
        <v>-7.6158940397350994E-2</v>
      </c>
      <c r="E35" s="36">
        <f t="shared" si="0"/>
        <v>-0.42471042471042469</v>
      </c>
      <c r="F35" s="36">
        <f t="shared" si="0"/>
        <v>-2.9520295202952029E-2</v>
      </c>
    </row>
    <row r="36" spans="2:6" ht="17.100000000000001" customHeight="1" thickBot="1" x14ac:dyDescent="0.25">
      <c r="B36" s="54" t="s">
        <v>26</v>
      </c>
      <c r="C36" s="36">
        <f t="shared" si="0"/>
        <v>-0.30855315747402079</v>
      </c>
      <c r="D36" s="36">
        <f t="shared" si="0"/>
        <v>-0.14202172096908938</v>
      </c>
      <c r="E36" s="36">
        <f t="shared" si="0"/>
        <v>-0.57181328545780974</v>
      </c>
      <c r="F36" s="36">
        <f t="shared" si="0"/>
        <v>-1.5384615384615385E-2</v>
      </c>
    </row>
    <row r="37" spans="2:6" ht="17.100000000000001" customHeight="1" thickBot="1" x14ac:dyDescent="0.25">
      <c r="B37" s="54" t="s">
        <v>220</v>
      </c>
      <c r="C37" s="36">
        <f t="shared" si="0"/>
        <v>0</v>
      </c>
      <c r="D37" s="36">
        <f t="shared" si="0"/>
        <v>-0.21284755512943432</v>
      </c>
      <c r="E37" s="36">
        <f t="shared" si="0"/>
        <v>-0.63103802672147991</v>
      </c>
      <c r="F37" s="36">
        <f t="shared" si="0"/>
        <v>-0.20398912058023572</v>
      </c>
    </row>
    <row r="38" spans="2:6" ht="17.100000000000001" customHeight="1" thickBot="1" x14ac:dyDescent="0.25">
      <c r="B38" s="54" t="s">
        <v>21</v>
      </c>
      <c r="C38" s="36">
        <f t="shared" si="0"/>
        <v>-0.35</v>
      </c>
      <c r="D38" s="36">
        <f t="shared" si="0"/>
        <v>-0.28799999999999998</v>
      </c>
      <c r="E38" s="36">
        <f t="shared" si="0"/>
        <v>-0.55421686746987953</v>
      </c>
      <c r="F38" s="36">
        <f t="shared" si="0"/>
        <v>-0.22222222222222221</v>
      </c>
    </row>
    <row r="39" spans="2:6" ht="17.100000000000001" customHeight="1" thickBot="1" x14ac:dyDescent="0.25">
      <c r="B39" s="54" t="s">
        <v>10</v>
      </c>
      <c r="C39" s="36">
        <f t="shared" si="0"/>
        <v>-7.3298429319371722E-2</v>
      </c>
      <c r="D39" s="36">
        <f t="shared" si="0"/>
        <v>0.30967741935483872</v>
      </c>
      <c r="E39" s="36">
        <f t="shared" si="0"/>
        <v>-0.37195121951219512</v>
      </c>
      <c r="F39" s="36">
        <f t="shared" si="0"/>
        <v>0.2914798206278027</v>
      </c>
    </row>
    <row r="40" spans="2:6" ht="17.100000000000001" customHeight="1" thickBot="1" x14ac:dyDescent="0.25">
      <c r="B40" s="54" t="s">
        <v>155</v>
      </c>
      <c r="C40" s="36">
        <f t="shared" si="0"/>
        <v>-0.29689608636977061</v>
      </c>
      <c r="D40" s="36">
        <f t="shared" si="0"/>
        <v>-7.9545454545454544E-2</v>
      </c>
      <c r="E40" s="36">
        <f t="shared" si="0"/>
        <v>-0.52861952861952866</v>
      </c>
      <c r="F40" s="36">
        <f t="shared" si="0"/>
        <v>-0.20759193357058126</v>
      </c>
    </row>
    <row r="41" spans="2:6" ht="17.100000000000001" customHeight="1" thickBot="1" x14ac:dyDescent="0.25">
      <c r="B41" s="54" t="s">
        <v>156</v>
      </c>
      <c r="C41" s="36">
        <f t="shared" si="0"/>
        <v>2.0618556701030927E-2</v>
      </c>
      <c r="D41" s="36">
        <f t="shared" si="0"/>
        <v>-0.50381679389312972</v>
      </c>
      <c r="E41" s="36">
        <f t="shared" si="0"/>
        <v>-0.488135593220339</v>
      </c>
      <c r="F41" s="36">
        <f t="shared" si="0"/>
        <v>-0.41730279898218831</v>
      </c>
    </row>
    <row r="42" spans="2:6" ht="17.100000000000001" customHeight="1" thickBot="1" x14ac:dyDescent="0.25">
      <c r="B42" s="54" t="s">
        <v>157</v>
      </c>
      <c r="C42" s="36">
        <f t="shared" si="0"/>
        <v>-0.1891891891891892</v>
      </c>
      <c r="D42" s="36">
        <f t="shared" si="0"/>
        <v>-2.6315789473684209E-2</v>
      </c>
      <c r="E42" s="36">
        <f t="shared" si="0"/>
        <v>-0.5161290322580645</v>
      </c>
      <c r="F42" s="36">
        <f t="shared" si="0"/>
        <v>0.10810810810810811</v>
      </c>
    </row>
    <row r="43" spans="2:6" ht="17.100000000000001" customHeight="1" thickBot="1" x14ac:dyDescent="0.25">
      <c r="B43" s="54" t="s">
        <v>51</v>
      </c>
      <c r="C43" s="36">
        <f t="shared" si="0"/>
        <v>-5.5865921787709499E-3</v>
      </c>
      <c r="D43" s="36">
        <f t="shared" si="0"/>
        <v>0.60550458715596334</v>
      </c>
      <c r="E43" s="36">
        <f t="shared" si="0"/>
        <v>-5.9829059829059832E-2</v>
      </c>
      <c r="F43" s="36">
        <f t="shared" si="0"/>
        <v>0.52</v>
      </c>
    </row>
    <row r="44" spans="2:6" ht="17.100000000000001" customHeight="1" thickBot="1" x14ac:dyDescent="0.25">
      <c r="B44" s="54" t="s">
        <v>11</v>
      </c>
      <c r="C44" s="36">
        <f t="shared" si="0"/>
        <v>-0.41463414634146339</v>
      </c>
      <c r="D44" s="36">
        <f t="shared" si="0"/>
        <v>0</v>
      </c>
      <c r="E44" s="36">
        <f t="shared" si="0"/>
        <v>-0.51063829787234039</v>
      </c>
      <c r="F44" s="36">
        <f t="shared" si="0"/>
        <v>-0.13953488372093023</v>
      </c>
    </row>
    <row r="45" spans="2:6" ht="17.100000000000001" customHeight="1" thickBot="1" x14ac:dyDescent="0.25">
      <c r="B45" s="56" t="s">
        <v>22</v>
      </c>
      <c r="C45" s="65">
        <f t="shared" si="0"/>
        <v>-0.10249609984399376</v>
      </c>
      <c r="D45" s="65">
        <f t="shared" si="0"/>
        <v>-0.17318167254085229</v>
      </c>
      <c r="E45" s="65">
        <f t="shared" si="0"/>
        <v>-0.51818343090296259</v>
      </c>
      <c r="F45" s="65">
        <f t="shared" si="0"/>
        <v>-0.10517604574179958</v>
      </c>
    </row>
    <row r="51" spans="2:18" ht="39" customHeight="1" x14ac:dyDescent="0.2">
      <c r="C51" s="38" t="s">
        <v>230</v>
      </c>
      <c r="D51" s="38" t="s">
        <v>234</v>
      </c>
      <c r="E51" s="38" t="s">
        <v>237</v>
      </c>
      <c r="F51" s="60" t="s">
        <v>243</v>
      </c>
      <c r="G51" s="38" t="s">
        <v>250</v>
      </c>
      <c r="H51" s="112" t="s">
        <v>260</v>
      </c>
      <c r="I51" s="112" t="s">
        <v>269</v>
      </c>
      <c r="J51" s="112" t="s">
        <v>292</v>
      </c>
      <c r="Q51" s="12">
        <v>2022</v>
      </c>
      <c r="R51" s="12">
        <v>2023</v>
      </c>
    </row>
    <row r="52" spans="2:18" ht="15" thickBot="1" x14ac:dyDescent="0.25">
      <c r="B52" s="54" t="s">
        <v>52</v>
      </c>
      <c r="C52" s="105">
        <v>16.508095888618918</v>
      </c>
      <c r="D52" s="105">
        <v>16.05818971136096</v>
      </c>
      <c r="E52" s="105">
        <v>14.420069783908909</v>
      </c>
      <c r="F52" s="105">
        <v>18.400009044267769</v>
      </c>
      <c r="G52" s="105">
        <f t="shared" ref="G52:J69" si="1">+G6/$R52*100000</f>
        <v>16.534900131375842</v>
      </c>
      <c r="H52" s="105">
        <f t="shared" si="1"/>
        <v>12.166759156143772</v>
      </c>
      <c r="I52" s="105">
        <f t="shared" si="1"/>
        <v>7.2726116760408264</v>
      </c>
      <c r="J52" s="105">
        <f t="shared" si="1"/>
        <v>16.066068246599624</v>
      </c>
      <c r="Q52" s="12">
        <v>8668474</v>
      </c>
      <c r="R52" s="12">
        <v>8745139</v>
      </c>
    </row>
    <row r="53" spans="2:18" ht="15" thickBot="1" x14ac:dyDescent="0.25">
      <c r="B53" s="54" t="s">
        <v>53</v>
      </c>
      <c r="C53" s="105">
        <v>10.857149319731738</v>
      </c>
      <c r="D53" s="105">
        <v>9.4246087844893562</v>
      </c>
      <c r="E53" s="105">
        <v>7.6150838978673994</v>
      </c>
      <c r="F53" s="105">
        <v>11.234133671111312</v>
      </c>
      <c r="G53" s="105">
        <f t="shared" si="1"/>
        <v>9.7826473622425389</v>
      </c>
      <c r="H53" s="105">
        <f t="shared" ref="H53:J53" si="2">+H7/$R53*100000</f>
        <v>6.6699868378926404</v>
      </c>
      <c r="I53" s="105">
        <f t="shared" si="2"/>
        <v>3.409104383811794</v>
      </c>
      <c r="J53" s="105">
        <f t="shared" si="2"/>
        <v>8.1522061352021158</v>
      </c>
      <c r="Q53" s="12">
        <v>1326315</v>
      </c>
      <c r="R53" s="12">
        <v>1349328</v>
      </c>
    </row>
    <row r="54" spans="2:18" ht="17.25" customHeight="1" thickBot="1" x14ac:dyDescent="0.25">
      <c r="B54" s="54" t="s">
        <v>154</v>
      </c>
      <c r="C54" s="105">
        <v>7.7636196781880109</v>
      </c>
      <c r="D54" s="105">
        <v>9.7542913905439121</v>
      </c>
      <c r="E54" s="105">
        <v>5.7729479658321106</v>
      </c>
      <c r="F54" s="105">
        <v>11.247295174810835</v>
      </c>
      <c r="G54" s="105">
        <f t="shared" si="1"/>
        <v>8.8416012239160349</v>
      </c>
      <c r="H54" s="105">
        <f t="shared" ref="H54:J54" si="3">+H8/$R54*100000</f>
        <v>6.0599738725716641</v>
      </c>
      <c r="I54" s="105">
        <f t="shared" si="3"/>
        <v>3.9737533590633864</v>
      </c>
      <c r="J54" s="105">
        <f t="shared" si="3"/>
        <v>13.014042250932588</v>
      </c>
      <c r="Q54" s="12">
        <v>1004686</v>
      </c>
      <c r="R54" s="12">
        <v>1006605</v>
      </c>
    </row>
    <row r="55" spans="2:18" ht="15" thickBot="1" x14ac:dyDescent="0.25">
      <c r="B55" s="54" t="s">
        <v>47</v>
      </c>
      <c r="C55" s="105">
        <v>8.1586933852543506</v>
      </c>
      <c r="D55" s="105">
        <v>11.048230625865267</v>
      </c>
      <c r="E55" s="105">
        <v>7.4788022698164882</v>
      </c>
      <c r="F55" s="105">
        <v>8.1586933852543506</v>
      </c>
      <c r="G55" s="105">
        <f t="shared" si="1"/>
        <v>6.7123771262076071</v>
      </c>
      <c r="H55" s="105">
        <f t="shared" ref="H55:J55" si="4">+H9/$R55*100000</f>
        <v>6.3809017125677245</v>
      </c>
      <c r="I55" s="105">
        <f t="shared" si="4"/>
        <v>4.4749180841384044</v>
      </c>
      <c r="J55" s="105">
        <f t="shared" si="4"/>
        <v>7.5410656603073116</v>
      </c>
      <c r="Q55" s="12">
        <v>1176659</v>
      </c>
      <c r="R55" s="12">
        <v>1206726</v>
      </c>
    </row>
    <row r="56" spans="2:18" ht="15" thickBot="1" x14ac:dyDescent="0.25">
      <c r="B56" s="54" t="s">
        <v>8</v>
      </c>
      <c r="C56" s="105">
        <v>10.331996908666525</v>
      </c>
      <c r="D56" s="105">
        <v>9.4135971834517225</v>
      </c>
      <c r="E56" s="105">
        <v>9.4135971834517225</v>
      </c>
      <c r="F56" s="105">
        <v>11.296316620142068</v>
      </c>
      <c r="G56" s="105">
        <f t="shared" si="1"/>
        <v>13.195330660525716</v>
      </c>
      <c r="H56" s="105">
        <f t="shared" ref="H56:J56" si="5">+H10/$R56*100000</f>
        <v>10.393582369592174</v>
      </c>
      <c r="I56" s="105">
        <f t="shared" si="5"/>
        <v>5.2419806733595316</v>
      </c>
      <c r="J56" s="105">
        <f t="shared" si="5"/>
        <v>11.342561629424504</v>
      </c>
      <c r="Q56" s="12">
        <v>2177701</v>
      </c>
      <c r="R56" s="12">
        <v>2212904</v>
      </c>
    </row>
    <row r="57" spans="2:18" ht="15" thickBot="1" x14ac:dyDescent="0.25">
      <c r="B57" s="54" t="s">
        <v>9</v>
      </c>
      <c r="C57" s="105">
        <v>14.007468372161352</v>
      </c>
      <c r="D57" s="105">
        <v>11.103481026713267</v>
      </c>
      <c r="E57" s="105">
        <v>9.7368987465024031</v>
      </c>
      <c r="F57" s="105">
        <v>11.274303811739625</v>
      </c>
      <c r="G57" s="105">
        <f t="shared" si="1"/>
        <v>11.554230972475443</v>
      </c>
      <c r="H57" s="105">
        <f t="shared" ref="H57:J57" si="6">+H11/$R57*100000</f>
        <v>8.1559277452767827</v>
      </c>
      <c r="I57" s="105">
        <f t="shared" si="6"/>
        <v>4.9275396794380564</v>
      </c>
      <c r="J57" s="105">
        <f t="shared" si="6"/>
        <v>7.9860125839168496</v>
      </c>
      <c r="Q57" s="12">
        <v>585402</v>
      </c>
      <c r="R57" s="12">
        <v>588529</v>
      </c>
    </row>
    <row r="58" spans="2:18" ht="15" thickBot="1" x14ac:dyDescent="0.25">
      <c r="B58" s="54" t="s">
        <v>55</v>
      </c>
      <c r="C58" s="105">
        <v>8.2186931013554521</v>
      </c>
      <c r="D58" s="105">
        <v>9.1880774158743002</v>
      </c>
      <c r="E58" s="105">
        <v>8.4715759660125425</v>
      </c>
      <c r="F58" s="105">
        <v>7.2914559309461184</v>
      </c>
      <c r="G58" s="105">
        <f t="shared" si="1"/>
        <v>6.7994061851931606</v>
      </c>
      <c r="H58" s="105">
        <f t="shared" ref="H58:J58" si="7">+H12/$R58*100000</f>
        <v>7.0092644007855416</v>
      </c>
      <c r="I58" s="105">
        <f t="shared" si="7"/>
        <v>3.8194195237813431</v>
      </c>
      <c r="J58" s="105">
        <f t="shared" si="7"/>
        <v>8.3103853374583068</v>
      </c>
      <c r="Q58" s="12">
        <v>2372640</v>
      </c>
      <c r="R58" s="12">
        <v>2382561</v>
      </c>
    </row>
    <row r="59" spans="2:18" ht="15" thickBot="1" x14ac:dyDescent="0.25">
      <c r="B59" s="54" t="s">
        <v>49</v>
      </c>
      <c r="C59" s="105">
        <v>12.954579102802866</v>
      </c>
      <c r="D59" s="105">
        <v>14.707830409949118</v>
      </c>
      <c r="E59" s="105">
        <v>12.613669126413315</v>
      </c>
      <c r="F59" s="105">
        <v>13.1980862287954</v>
      </c>
      <c r="G59" s="105">
        <f t="shared" si="1"/>
        <v>13.024932412135778</v>
      </c>
      <c r="H59" s="105">
        <f t="shared" ref="H59:J59" si="8">+H13/$R59*100000</f>
        <v>13.409432261940523</v>
      </c>
      <c r="I59" s="105">
        <f t="shared" si="8"/>
        <v>7.1613097026133978</v>
      </c>
      <c r="J59" s="105">
        <f t="shared" si="8"/>
        <v>12.640432562331032</v>
      </c>
      <c r="Q59" s="12">
        <v>2053328</v>
      </c>
      <c r="R59" s="12">
        <v>2080625</v>
      </c>
    </row>
    <row r="60" spans="2:18" ht="15" thickBot="1" x14ac:dyDescent="0.25">
      <c r="B60" s="54" t="s">
        <v>26</v>
      </c>
      <c r="C60" s="105">
        <v>16.053669302881922</v>
      </c>
      <c r="D60" s="105">
        <v>15.360705160311479</v>
      </c>
      <c r="E60" s="105">
        <v>14.295593607842095</v>
      </c>
      <c r="F60" s="105">
        <v>14.180099584080354</v>
      </c>
      <c r="G60" s="105">
        <f t="shared" si="1"/>
        <v>10.950675625036713</v>
      </c>
      <c r="H60" s="105">
        <f t="shared" ref="H60:J60" si="9">+H14/$R60*100000</f>
        <v>13.001553603367288</v>
      </c>
      <c r="I60" s="105">
        <f t="shared" si="9"/>
        <v>6.0386962695289155</v>
      </c>
      <c r="J60" s="105">
        <f t="shared" si="9"/>
        <v>13.773797780393</v>
      </c>
      <c r="Q60" s="12">
        <v>7792611</v>
      </c>
      <c r="R60" s="12">
        <v>7899056</v>
      </c>
    </row>
    <row r="61" spans="2:18" ht="15" thickBot="1" x14ac:dyDescent="0.25">
      <c r="B61" s="54" t="s">
        <v>220</v>
      </c>
      <c r="C61" s="105">
        <v>20.439520302897215</v>
      </c>
      <c r="D61" s="105">
        <v>20.459135965376003</v>
      </c>
      <c r="E61" s="105">
        <v>19.086039591860832</v>
      </c>
      <c r="F61" s="105">
        <v>21.636075714103288</v>
      </c>
      <c r="G61" s="105">
        <f t="shared" si="1"/>
        <v>19.968307498137793</v>
      </c>
      <c r="H61" s="105">
        <f t="shared" ref="H61:J61" si="10">+H15/$R61*100000</f>
        <v>15.733186618014519</v>
      </c>
      <c r="I61" s="105">
        <f t="shared" si="10"/>
        <v>6.8796759998382608</v>
      </c>
      <c r="J61" s="105">
        <f t="shared" si="10"/>
        <v>16.825502863114185</v>
      </c>
      <c r="Q61" s="12">
        <v>5097967</v>
      </c>
      <c r="R61" s="12">
        <v>5218269</v>
      </c>
    </row>
    <row r="62" spans="2:18" ht="15" thickBot="1" x14ac:dyDescent="0.25">
      <c r="B62" s="54" t="s">
        <v>21</v>
      </c>
      <c r="C62" s="105">
        <v>11.376823135907529</v>
      </c>
      <c r="D62" s="105">
        <v>11.85085743323701</v>
      </c>
      <c r="E62" s="105">
        <v>7.8689693356693748</v>
      </c>
      <c r="F62" s="105">
        <v>8.5326173519306465</v>
      </c>
      <c r="G62" s="105">
        <f t="shared" si="1"/>
        <v>7.398238650105994</v>
      </c>
      <c r="H62" s="105">
        <f t="shared" ref="H62:J62" si="11">+H16/$R62*100000</f>
        <v>8.4415799981978648</v>
      </c>
      <c r="I62" s="105">
        <f t="shared" si="11"/>
        <v>3.5094208981272024</v>
      </c>
      <c r="J62" s="105">
        <f t="shared" si="11"/>
        <v>6.6394449424028146</v>
      </c>
      <c r="Q62" s="12">
        <v>1054776</v>
      </c>
      <c r="R62" s="12">
        <v>1054305</v>
      </c>
    </row>
    <row r="63" spans="2:18" ht="15" thickBot="1" x14ac:dyDescent="0.25">
      <c r="B63" s="54" t="s">
        <v>10</v>
      </c>
      <c r="C63" s="105">
        <v>7.0991472102953246</v>
      </c>
      <c r="D63" s="105">
        <v>5.7610880502396613</v>
      </c>
      <c r="E63" s="105">
        <v>6.0956028402535773</v>
      </c>
      <c r="F63" s="105">
        <v>8.2885331303448027</v>
      </c>
      <c r="G63" s="105">
        <f t="shared" si="1"/>
        <v>6.556245175418451</v>
      </c>
      <c r="H63" s="105">
        <f t="shared" ref="H63:J63" si="12">+H17/$R63*100000</f>
        <v>7.5193094384742691</v>
      </c>
      <c r="I63" s="105">
        <f t="shared" si="12"/>
        <v>3.8152161190288165</v>
      </c>
      <c r="J63" s="105">
        <f t="shared" si="12"/>
        <v>10.667788760002903</v>
      </c>
      <c r="Q63" s="12">
        <v>2690464</v>
      </c>
      <c r="R63" s="12">
        <v>2699716</v>
      </c>
    </row>
    <row r="64" spans="2:18" ht="15" thickBot="1" x14ac:dyDescent="0.25">
      <c r="B64" s="54" t="s">
        <v>155</v>
      </c>
      <c r="C64" s="105">
        <v>10.977231355594743</v>
      </c>
      <c r="D64" s="105">
        <v>9.1254716802245106</v>
      </c>
      <c r="E64" s="105">
        <v>8.7995619773593496</v>
      </c>
      <c r="F64" s="105">
        <v>12.488267250696854</v>
      </c>
      <c r="G64" s="105">
        <f t="shared" si="1"/>
        <v>7.6069987893045301</v>
      </c>
      <c r="H64" s="105">
        <f t="shared" ref="H64:J64" si="13">+H18/$R64*100000</f>
        <v>8.2786339991087701</v>
      </c>
      <c r="I64" s="105">
        <f t="shared" si="13"/>
        <v>4.0882143205475403</v>
      </c>
      <c r="J64" s="105">
        <f t="shared" si="13"/>
        <v>9.7533113075919893</v>
      </c>
      <c r="Q64" s="12">
        <v>6750336</v>
      </c>
      <c r="R64" s="12">
        <v>6848956</v>
      </c>
    </row>
    <row r="65" spans="2:18" ht="15" thickBot="1" x14ac:dyDescent="0.25">
      <c r="B65" s="54" t="s">
        <v>156</v>
      </c>
      <c r="C65" s="105">
        <v>18.996290827337425</v>
      </c>
      <c r="D65" s="105">
        <v>25.654784519393843</v>
      </c>
      <c r="E65" s="105">
        <v>19.257408227025913</v>
      </c>
      <c r="F65" s="105">
        <v>25.654784519393843</v>
      </c>
      <c r="G65" s="105">
        <f t="shared" si="1"/>
        <v>19.128143101696029</v>
      </c>
      <c r="H65" s="105">
        <f t="shared" ref="H65:J65" si="14">+H19/$R65*100000</f>
        <v>12.558881834446886</v>
      </c>
      <c r="I65" s="105">
        <f t="shared" si="14"/>
        <v>9.7250828564178473</v>
      </c>
      <c r="J65" s="105">
        <f t="shared" si="14"/>
        <v>14.748635590196603</v>
      </c>
      <c r="Q65" s="12">
        <v>1531878</v>
      </c>
      <c r="R65" s="12">
        <v>1552686</v>
      </c>
    </row>
    <row r="66" spans="2:18" ht="15" thickBot="1" x14ac:dyDescent="0.25">
      <c r="B66" s="54" t="s">
        <v>157</v>
      </c>
      <c r="C66" s="105">
        <v>5.5713074654014276</v>
      </c>
      <c r="D66" s="105">
        <v>5.72188334284471</v>
      </c>
      <c r="E66" s="105">
        <v>4.6678522007417369</v>
      </c>
      <c r="F66" s="105">
        <v>5.5713074654014276</v>
      </c>
      <c r="G66" s="105">
        <f t="shared" si="1"/>
        <v>4.4629574531389462</v>
      </c>
      <c r="H66" s="105">
        <f t="shared" ref="H66:J66" si="15">+H20/$R66*100000</f>
        <v>5.504314192204701</v>
      </c>
      <c r="I66" s="105">
        <f t="shared" si="15"/>
        <v>2.2314787265694731</v>
      </c>
      <c r="J66" s="105">
        <f t="shared" si="15"/>
        <v>6.0993751859565606</v>
      </c>
      <c r="Q66" s="12">
        <v>664117</v>
      </c>
      <c r="R66" s="12">
        <v>672200</v>
      </c>
    </row>
    <row r="67" spans="2:18" ht="15" thickBot="1" x14ac:dyDescent="0.25">
      <c r="B67" s="54" t="s">
        <v>51</v>
      </c>
      <c r="C67" s="105">
        <v>8.1062452506007219</v>
      </c>
      <c r="D67" s="105">
        <v>4.9362052084663626</v>
      </c>
      <c r="E67" s="105">
        <v>5.2984954989960027</v>
      </c>
      <c r="F67" s="105">
        <v>4.5286286316205153</v>
      </c>
      <c r="G67" s="105">
        <f t="shared" si="1"/>
        <v>8.0183466979952787</v>
      </c>
      <c r="H67" s="105">
        <f t="shared" ref="H67:J67" si="16">+H21/$R67*100000</f>
        <v>7.8832060233099641</v>
      </c>
      <c r="I67" s="105">
        <f t="shared" si="16"/>
        <v>4.9551580717948349</v>
      </c>
      <c r="J67" s="105">
        <f t="shared" si="16"/>
        <v>6.8471275173892261</v>
      </c>
      <c r="Q67" s="12">
        <v>2208174</v>
      </c>
      <c r="R67" s="12">
        <v>2219909</v>
      </c>
    </row>
    <row r="68" spans="2:18" ht="15" thickBot="1" x14ac:dyDescent="0.25">
      <c r="B68" s="54" t="s">
        <v>11</v>
      </c>
      <c r="C68" s="105">
        <v>12.81682567866655</v>
      </c>
      <c r="D68" s="105">
        <v>9.6907706350893417</v>
      </c>
      <c r="E68" s="105">
        <v>14.692458704812875</v>
      </c>
      <c r="F68" s="105">
        <v>13.442036687381989</v>
      </c>
      <c r="G68" s="105">
        <f t="shared" si="1"/>
        <v>7.4473333891883344</v>
      </c>
      <c r="H68" s="105">
        <f t="shared" ref="H68:J68" si="17">+H22/$R68*100000</f>
        <v>9.6194722943682649</v>
      </c>
      <c r="I68" s="105">
        <f t="shared" si="17"/>
        <v>7.1370278313054873</v>
      </c>
      <c r="J68" s="105">
        <f t="shared" si="17"/>
        <v>11.481305641665347</v>
      </c>
      <c r="Q68" s="12">
        <v>319892</v>
      </c>
      <c r="R68" s="12">
        <v>322263</v>
      </c>
    </row>
    <row r="69" spans="2:18" ht="15" thickBot="1" x14ac:dyDescent="0.25">
      <c r="B69" s="56" t="s">
        <v>22</v>
      </c>
      <c r="C69" s="106">
        <v>13.501723628774636</v>
      </c>
      <c r="D69" s="106">
        <v>13.147856301218608</v>
      </c>
      <c r="E69" s="106">
        <v>11.873512651388866</v>
      </c>
      <c r="F69" s="106">
        <v>13.998822969865248</v>
      </c>
      <c r="G69" s="106">
        <f t="shared" si="1"/>
        <v>11.970509143228027</v>
      </c>
      <c r="H69" s="106">
        <f t="shared" ref="H69:J69" si="18">+H23/$R69*100000</f>
        <v>10.738709836294081</v>
      </c>
      <c r="I69" s="106">
        <f t="shared" si="18"/>
        <v>5.6512954689739825</v>
      </c>
      <c r="J69" s="106">
        <f t="shared" si="18"/>
        <v>12.374173105297595</v>
      </c>
      <c r="Q69" s="12">
        <v>47475420</v>
      </c>
      <c r="R69" s="12">
        <v>48059777</v>
      </c>
    </row>
  </sheetData>
  <phoneticPr fontId="0" type="noConversion"/>
  <pageMargins left="0.75" right="0.75" top="1" bottom="1" header="0" footer="0"/>
  <pageSetup paperSize="9" scale="47" fitToHeight="0"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R72"/>
  <sheetViews>
    <sheetView zoomScaleNormal="100" workbookViewId="0"/>
  </sheetViews>
  <sheetFormatPr baseColWidth="10" defaultColWidth="11.42578125" defaultRowHeight="12.75" x14ac:dyDescent="0.2"/>
  <cols>
    <col min="1" max="1" width="10.28515625" style="12" customWidth="1"/>
    <col min="2" max="2" width="32.85546875" style="12" bestFit="1" customWidth="1"/>
    <col min="3" max="14" width="12.28515625" style="12" customWidth="1"/>
    <col min="15" max="15" width="11.42578125" style="12" customWidth="1"/>
    <col min="16" max="16" width="12.28515625" style="12" hidden="1" customWidth="1"/>
    <col min="17" max="17" width="0.28515625" style="12" customWidth="1"/>
    <col min="18" max="59" width="12.28515625" style="12" customWidth="1"/>
    <col min="60" max="16384" width="11.42578125" style="12"/>
  </cols>
  <sheetData>
    <row r="2" spans="1:10" ht="40.5" customHeight="1" x14ac:dyDescent="0.2">
      <c r="B2" s="10"/>
      <c r="C2" s="74"/>
      <c r="D2" s="74"/>
      <c r="E2" s="19"/>
      <c r="F2" s="20"/>
    </row>
    <row r="3" spans="1:10" ht="27.95" customHeight="1" x14ac:dyDescent="0.2">
      <c r="B3" s="10"/>
      <c r="C3" s="10"/>
      <c r="D3" s="10"/>
      <c r="E3" s="75"/>
      <c r="F3" s="75"/>
    </row>
    <row r="5" spans="1:10" ht="39" customHeight="1" x14ac:dyDescent="0.2">
      <c r="C5" s="38" t="s">
        <v>230</v>
      </c>
      <c r="D5" s="38" t="s">
        <v>234</v>
      </c>
      <c r="E5" s="38" t="s">
        <v>237</v>
      </c>
      <c r="F5" s="60" t="s">
        <v>243</v>
      </c>
      <c r="G5" s="38" t="s">
        <v>250</v>
      </c>
      <c r="H5" s="38" t="s">
        <v>260</v>
      </c>
      <c r="I5" s="38" t="s">
        <v>269</v>
      </c>
      <c r="J5" s="38" t="s">
        <v>292</v>
      </c>
    </row>
    <row r="6" spans="1:10" ht="17.100000000000001" customHeight="1" thickBot="1" x14ac:dyDescent="0.25">
      <c r="B6" s="54" t="s">
        <v>52</v>
      </c>
      <c r="C6" s="40">
        <v>39802</v>
      </c>
      <c r="D6" s="40">
        <v>40781</v>
      </c>
      <c r="E6" s="40">
        <v>38553</v>
      </c>
      <c r="F6" s="40">
        <v>50473</v>
      </c>
      <c r="G6" s="40">
        <v>51674</v>
      </c>
      <c r="H6" s="40">
        <v>52473</v>
      </c>
      <c r="I6" s="40">
        <v>45448</v>
      </c>
      <c r="J6" s="40">
        <v>52893</v>
      </c>
    </row>
    <row r="7" spans="1:10" ht="17.100000000000001" customHeight="1" thickBot="1" x14ac:dyDescent="0.25">
      <c r="B7" s="54" t="s">
        <v>53</v>
      </c>
      <c r="C7" s="40">
        <v>5956</v>
      </c>
      <c r="D7" s="40">
        <v>4958</v>
      </c>
      <c r="E7" s="40">
        <v>5381</v>
      </c>
      <c r="F7" s="40">
        <v>7105</v>
      </c>
      <c r="G7" s="40">
        <v>6334</v>
      </c>
      <c r="H7" s="40">
        <v>5526</v>
      </c>
      <c r="I7" s="40">
        <v>6217</v>
      </c>
      <c r="J7" s="40">
        <v>7010</v>
      </c>
    </row>
    <row r="8" spans="1:10" ht="17.100000000000001" customHeight="1" thickBot="1" x14ac:dyDescent="0.25">
      <c r="B8" s="54" t="s">
        <v>154</v>
      </c>
      <c r="C8" s="40">
        <v>4696</v>
      </c>
      <c r="D8" s="40">
        <v>4096</v>
      </c>
      <c r="E8" s="40">
        <v>4389</v>
      </c>
      <c r="F8" s="40">
        <v>5823</v>
      </c>
      <c r="G8" s="40">
        <v>5896</v>
      </c>
      <c r="H8" s="40">
        <v>3329</v>
      </c>
      <c r="I8" s="40">
        <v>4740</v>
      </c>
      <c r="J8" s="40">
        <v>5621</v>
      </c>
    </row>
    <row r="9" spans="1:10" ht="17.100000000000001" customHeight="1" thickBot="1" x14ac:dyDescent="0.25">
      <c r="B9" s="54" t="s">
        <v>47</v>
      </c>
      <c r="C9" s="40">
        <v>6597</v>
      </c>
      <c r="D9" s="40">
        <v>5936</v>
      </c>
      <c r="E9" s="40">
        <v>5378</v>
      </c>
      <c r="F9" s="40">
        <v>8423</v>
      </c>
      <c r="G9" s="40">
        <v>5618</v>
      </c>
      <c r="H9" s="40">
        <v>8418</v>
      </c>
      <c r="I9" s="40">
        <v>6144</v>
      </c>
      <c r="J9" s="40">
        <v>7677</v>
      </c>
    </row>
    <row r="10" spans="1:10" ht="17.100000000000001" customHeight="1" thickBot="1" x14ac:dyDescent="0.25">
      <c r="B10" s="54" t="s">
        <v>8</v>
      </c>
      <c r="C10" s="40">
        <v>18458</v>
      </c>
      <c r="D10" s="40">
        <v>14083</v>
      </c>
      <c r="E10" s="40">
        <v>13863</v>
      </c>
      <c r="F10" s="40">
        <v>19246</v>
      </c>
      <c r="G10" s="40">
        <v>18873</v>
      </c>
      <c r="H10" s="40">
        <v>20059</v>
      </c>
      <c r="I10" s="40">
        <v>15701</v>
      </c>
      <c r="J10" s="40">
        <v>19402</v>
      </c>
    </row>
    <row r="11" spans="1:10" ht="17.100000000000001" customHeight="1" thickBot="1" x14ac:dyDescent="0.25">
      <c r="A11" s="67"/>
      <c r="B11" s="54" t="s">
        <v>9</v>
      </c>
      <c r="C11" s="40">
        <v>2538</v>
      </c>
      <c r="D11" s="40">
        <v>2412</v>
      </c>
      <c r="E11" s="40">
        <v>2075</v>
      </c>
      <c r="F11" s="40">
        <v>3363</v>
      </c>
      <c r="G11" s="40">
        <v>1827</v>
      </c>
      <c r="H11" s="40">
        <v>2625</v>
      </c>
      <c r="I11" s="40">
        <v>1887</v>
      </c>
      <c r="J11" s="40">
        <v>3543</v>
      </c>
    </row>
    <row r="12" spans="1:10" ht="17.100000000000001" customHeight="1" thickBot="1" x14ac:dyDescent="0.25">
      <c r="A12" s="67"/>
      <c r="B12" s="54" t="s">
        <v>54</v>
      </c>
      <c r="C12" s="40">
        <v>8691</v>
      </c>
      <c r="D12" s="40">
        <v>8638</v>
      </c>
      <c r="E12" s="40">
        <v>8919</v>
      </c>
      <c r="F12" s="40">
        <v>12344</v>
      </c>
      <c r="G12" s="40">
        <v>7372</v>
      </c>
      <c r="H12" s="40">
        <v>13300</v>
      </c>
      <c r="I12" s="40">
        <v>10436</v>
      </c>
      <c r="J12" s="40">
        <v>11856</v>
      </c>
    </row>
    <row r="13" spans="1:10" ht="17.100000000000001" customHeight="1" thickBot="1" x14ac:dyDescent="0.25">
      <c r="A13" s="67"/>
      <c r="B13" s="54" t="s">
        <v>49</v>
      </c>
      <c r="C13" s="40">
        <v>9049</v>
      </c>
      <c r="D13" s="40">
        <v>9129</v>
      </c>
      <c r="E13" s="40">
        <v>8421</v>
      </c>
      <c r="F13" s="40">
        <v>12504</v>
      </c>
      <c r="G13" s="40">
        <v>8062</v>
      </c>
      <c r="H13" s="40">
        <v>13687</v>
      </c>
      <c r="I13" s="40">
        <v>11439</v>
      </c>
      <c r="J13" s="40">
        <v>13427</v>
      </c>
    </row>
    <row r="14" spans="1:10" ht="17.100000000000001" customHeight="1" thickBot="1" x14ac:dyDescent="0.25">
      <c r="A14" s="67"/>
      <c r="B14" s="54" t="s">
        <v>26</v>
      </c>
      <c r="C14" s="40">
        <v>45761</v>
      </c>
      <c r="D14" s="40">
        <v>36983</v>
      </c>
      <c r="E14" s="40">
        <v>33657</v>
      </c>
      <c r="F14" s="40">
        <v>48726</v>
      </c>
      <c r="G14" s="40">
        <v>32354</v>
      </c>
      <c r="H14" s="40">
        <v>51383</v>
      </c>
      <c r="I14" s="40">
        <v>40839</v>
      </c>
      <c r="J14" s="40">
        <v>49294</v>
      </c>
    </row>
    <row r="15" spans="1:10" ht="17.100000000000001" customHeight="1" thickBot="1" x14ac:dyDescent="0.25">
      <c r="A15" s="67"/>
      <c r="B15" s="54" t="s">
        <v>48</v>
      </c>
      <c r="C15" s="40">
        <v>26985</v>
      </c>
      <c r="D15" s="40">
        <v>25279</v>
      </c>
      <c r="E15" s="40">
        <v>24295</v>
      </c>
      <c r="F15" s="40">
        <v>33672</v>
      </c>
      <c r="G15" s="40">
        <v>27606</v>
      </c>
      <c r="H15" s="40">
        <v>34940</v>
      </c>
      <c r="I15" s="40">
        <v>27489</v>
      </c>
      <c r="J15" s="40">
        <v>31622</v>
      </c>
    </row>
    <row r="16" spans="1:10" ht="17.100000000000001" customHeight="1" thickBot="1" x14ac:dyDescent="0.25">
      <c r="B16" s="54" t="s">
        <v>21</v>
      </c>
      <c r="C16" s="40">
        <v>4095</v>
      </c>
      <c r="D16" s="40">
        <v>4168</v>
      </c>
      <c r="E16" s="40">
        <v>3853</v>
      </c>
      <c r="F16" s="40">
        <v>5479</v>
      </c>
      <c r="G16" s="40">
        <v>4179</v>
      </c>
      <c r="H16" s="40">
        <v>5630</v>
      </c>
      <c r="I16" s="40">
        <v>4500</v>
      </c>
      <c r="J16" s="40">
        <v>5452</v>
      </c>
    </row>
    <row r="17" spans="2:18" ht="17.100000000000001" customHeight="1" thickBot="1" x14ac:dyDescent="0.25">
      <c r="B17" s="54" t="s">
        <v>10</v>
      </c>
      <c r="C17" s="40">
        <v>11292</v>
      </c>
      <c r="D17" s="40">
        <v>10213</v>
      </c>
      <c r="E17" s="40">
        <v>9831</v>
      </c>
      <c r="F17" s="40">
        <v>13972</v>
      </c>
      <c r="G17" s="40">
        <v>10119</v>
      </c>
      <c r="H17" s="40">
        <v>16888</v>
      </c>
      <c r="I17" s="40">
        <v>10835</v>
      </c>
      <c r="J17" s="40">
        <v>13724</v>
      </c>
    </row>
    <row r="18" spans="2:18" ht="17.100000000000001" customHeight="1" thickBot="1" x14ac:dyDescent="0.25">
      <c r="B18" s="54" t="s">
        <v>155</v>
      </c>
      <c r="C18" s="40">
        <v>38545</v>
      </c>
      <c r="D18" s="40">
        <v>35682</v>
      </c>
      <c r="E18" s="40">
        <v>33611</v>
      </c>
      <c r="F18" s="40">
        <v>48842</v>
      </c>
      <c r="G18" s="40">
        <v>33778</v>
      </c>
      <c r="H18" s="40">
        <v>53122</v>
      </c>
      <c r="I18" s="40">
        <v>43575</v>
      </c>
      <c r="J18" s="40">
        <v>44592</v>
      </c>
    </row>
    <row r="19" spans="2:18" ht="17.100000000000001" customHeight="1" thickBot="1" x14ac:dyDescent="0.25">
      <c r="B19" s="54" t="s">
        <v>156</v>
      </c>
      <c r="C19" s="40">
        <v>7668</v>
      </c>
      <c r="D19" s="40">
        <v>7550</v>
      </c>
      <c r="E19" s="40">
        <v>7048</v>
      </c>
      <c r="F19" s="40">
        <v>10593</v>
      </c>
      <c r="G19" s="40">
        <v>7859</v>
      </c>
      <c r="H19" s="40">
        <v>6589</v>
      </c>
      <c r="I19" s="40">
        <v>9039</v>
      </c>
      <c r="J19" s="40">
        <v>12017</v>
      </c>
    </row>
    <row r="20" spans="2:18" ht="17.100000000000001" customHeight="1" thickBot="1" x14ac:dyDescent="0.25">
      <c r="B20" s="54" t="s">
        <v>157</v>
      </c>
      <c r="C20" s="40">
        <v>2220</v>
      </c>
      <c r="D20" s="40">
        <v>1803</v>
      </c>
      <c r="E20" s="40">
        <v>1558</v>
      </c>
      <c r="F20" s="40">
        <v>2981</v>
      </c>
      <c r="G20" s="40">
        <v>2312</v>
      </c>
      <c r="H20" s="40">
        <v>2060</v>
      </c>
      <c r="I20" s="40">
        <v>2027</v>
      </c>
      <c r="J20" s="40">
        <v>2525</v>
      </c>
    </row>
    <row r="21" spans="2:18" ht="17.100000000000001" customHeight="1" thickBot="1" x14ac:dyDescent="0.25">
      <c r="B21" s="54" t="s">
        <v>51</v>
      </c>
      <c r="C21" s="40">
        <v>6266</v>
      </c>
      <c r="D21" s="40">
        <v>5032</v>
      </c>
      <c r="E21" s="40">
        <v>4226</v>
      </c>
      <c r="F21" s="40">
        <v>7224</v>
      </c>
      <c r="G21" s="40">
        <v>4616</v>
      </c>
      <c r="H21" s="40">
        <v>5742</v>
      </c>
      <c r="I21" s="40">
        <v>5988</v>
      </c>
      <c r="J21" s="40">
        <v>6799</v>
      </c>
    </row>
    <row r="22" spans="2:18" ht="17.100000000000001" customHeight="1" thickBot="1" x14ac:dyDescent="0.25">
      <c r="B22" s="54" t="s">
        <v>11</v>
      </c>
      <c r="C22" s="40">
        <v>1353</v>
      </c>
      <c r="D22" s="40">
        <v>1058</v>
      </c>
      <c r="E22" s="40">
        <v>1035</v>
      </c>
      <c r="F22" s="40">
        <v>1618</v>
      </c>
      <c r="G22" s="40">
        <v>700</v>
      </c>
      <c r="H22" s="40">
        <v>1887</v>
      </c>
      <c r="I22" s="40">
        <v>1435</v>
      </c>
      <c r="J22" s="40">
        <v>1642</v>
      </c>
    </row>
    <row r="23" spans="2:18" ht="17.100000000000001" customHeight="1" thickBot="1" x14ac:dyDescent="0.25">
      <c r="B23" s="56" t="s">
        <v>22</v>
      </c>
      <c r="C23" s="57">
        <v>239972</v>
      </c>
      <c r="D23" s="57">
        <v>217801</v>
      </c>
      <c r="E23" s="57">
        <v>206093</v>
      </c>
      <c r="F23" s="57">
        <v>292388</v>
      </c>
      <c r="G23" s="57">
        <f>SUM(G6:G22)</f>
        <v>229179</v>
      </c>
      <c r="H23" s="57">
        <f>SUM(H6:H22)</f>
        <v>297658</v>
      </c>
      <c r="I23" s="57">
        <f>SUM(I6:I22)</f>
        <v>247739</v>
      </c>
      <c r="J23" s="57">
        <f>SUM(J6:J22)</f>
        <v>289096</v>
      </c>
      <c r="K23" s="18"/>
    </row>
    <row r="24" spans="2:18" x14ac:dyDescent="0.2">
      <c r="C24" s="18"/>
      <c r="G24" s="18"/>
      <c r="I24" s="18"/>
    </row>
    <row r="25" spans="2:18" ht="19.5" customHeight="1" x14ac:dyDescent="0.2">
      <c r="B25" s="123"/>
      <c r="C25" s="123"/>
      <c r="D25" s="123"/>
      <c r="E25" s="123"/>
      <c r="F25" s="124"/>
      <c r="G25" s="124"/>
      <c r="H25" s="124"/>
      <c r="I25" s="124"/>
      <c r="J25" s="124"/>
      <c r="K25" s="124"/>
      <c r="L25" s="124"/>
      <c r="M25" s="124"/>
      <c r="N25" s="124"/>
      <c r="O25" s="124"/>
      <c r="P25" s="124"/>
      <c r="Q25" s="124"/>
      <c r="R25" s="124"/>
    </row>
    <row r="26" spans="2:18" ht="24" customHeight="1" x14ac:dyDescent="0.2"/>
    <row r="28" spans="2:18" ht="34.5" customHeight="1" x14ac:dyDescent="0.2">
      <c r="C28" s="39" t="s">
        <v>251</v>
      </c>
      <c r="D28" s="39" t="s">
        <v>261</v>
      </c>
      <c r="E28" s="39" t="s">
        <v>270</v>
      </c>
      <c r="F28" s="39" t="s">
        <v>293</v>
      </c>
    </row>
    <row r="29" spans="2:18" ht="17.100000000000001" customHeight="1" thickBot="1" x14ac:dyDescent="0.25">
      <c r="B29" s="54" t="s">
        <v>52</v>
      </c>
      <c r="C29" s="36">
        <f t="shared" ref="C29:F46" si="0">+(G6-C6)/C6</f>
        <v>0.29827646851916989</v>
      </c>
      <c r="D29" s="36">
        <f t="shared" si="0"/>
        <v>0.28670214070277827</v>
      </c>
      <c r="E29" s="36">
        <f t="shared" si="0"/>
        <v>0.17884470728607371</v>
      </c>
      <c r="F29" s="36">
        <f t="shared" si="0"/>
        <v>4.7946426802448837E-2</v>
      </c>
    </row>
    <row r="30" spans="2:18" ht="17.100000000000001" customHeight="1" thickBot="1" x14ac:dyDescent="0.25">
      <c r="B30" s="54" t="s">
        <v>53</v>
      </c>
      <c r="C30" s="36">
        <f t="shared" si="0"/>
        <v>6.346541302887844E-2</v>
      </c>
      <c r="D30" s="36">
        <f t="shared" si="0"/>
        <v>0.1145623235175474</v>
      </c>
      <c r="E30" s="36">
        <f t="shared" si="0"/>
        <v>0.15536145697825682</v>
      </c>
      <c r="F30" s="36">
        <f t="shared" si="0"/>
        <v>-1.3370865587614356E-2</v>
      </c>
    </row>
    <row r="31" spans="2:18" ht="17.100000000000001" customHeight="1" thickBot="1" x14ac:dyDescent="0.25">
      <c r="B31" s="54" t="s">
        <v>154</v>
      </c>
      <c r="C31" s="36">
        <f t="shared" si="0"/>
        <v>0.25553662691652468</v>
      </c>
      <c r="D31" s="36">
        <f t="shared" si="0"/>
        <v>-0.187255859375</v>
      </c>
      <c r="E31" s="36">
        <f t="shared" si="0"/>
        <v>7.9972658920027348E-2</v>
      </c>
      <c r="F31" s="36">
        <f t="shared" si="0"/>
        <v>-3.4690022325261895E-2</v>
      </c>
    </row>
    <row r="32" spans="2:18" ht="17.100000000000001" customHeight="1" thickBot="1" x14ac:dyDescent="0.25">
      <c r="B32" s="54" t="s">
        <v>47</v>
      </c>
      <c r="C32" s="36">
        <f t="shared" si="0"/>
        <v>-0.14840078823707745</v>
      </c>
      <c r="D32" s="36">
        <f t="shared" si="0"/>
        <v>0.41812668463611857</v>
      </c>
      <c r="E32" s="36">
        <f t="shared" si="0"/>
        <v>0.14243213090368168</v>
      </c>
      <c r="F32" s="36">
        <f t="shared" si="0"/>
        <v>-8.8567018876884715E-2</v>
      </c>
    </row>
    <row r="33" spans="2:6" ht="17.100000000000001" customHeight="1" thickBot="1" x14ac:dyDescent="0.25">
      <c r="B33" s="54" t="s">
        <v>8</v>
      </c>
      <c r="C33" s="36">
        <f t="shared" si="0"/>
        <v>2.2483475999566585E-2</v>
      </c>
      <c r="D33" s="36">
        <f t="shared" si="0"/>
        <v>0.42434140453028474</v>
      </c>
      <c r="E33" s="36">
        <f t="shared" si="0"/>
        <v>0.1325831349635721</v>
      </c>
      <c r="F33" s="36">
        <f t="shared" si="0"/>
        <v>8.105580380338772E-3</v>
      </c>
    </row>
    <row r="34" spans="2:6" ht="17.100000000000001" customHeight="1" thickBot="1" x14ac:dyDescent="0.25">
      <c r="B34" s="54" t="s">
        <v>9</v>
      </c>
      <c r="C34" s="36">
        <f t="shared" si="0"/>
        <v>-0.28014184397163122</v>
      </c>
      <c r="D34" s="36">
        <f t="shared" si="0"/>
        <v>8.8308457711442787E-2</v>
      </c>
      <c r="E34" s="36">
        <f t="shared" si="0"/>
        <v>-9.0602409638554218E-2</v>
      </c>
      <c r="F34" s="36">
        <f t="shared" si="0"/>
        <v>5.352363960749331E-2</v>
      </c>
    </row>
    <row r="35" spans="2:6" ht="17.100000000000001" customHeight="1" thickBot="1" x14ac:dyDescent="0.25">
      <c r="B35" s="54" t="s">
        <v>54</v>
      </c>
      <c r="C35" s="36">
        <f t="shared" si="0"/>
        <v>-0.15176619491427915</v>
      </c>
      <c r="D35" s="36">
        <f t="shared" si="0"/>
        <v>0.53970826580226905</v>
      </c>
      <c r="E35" s="36">
        <f t="shared" si="0"/>
        <v>0.17008633254849198</v>
      </c>
      <c r="F35" s="36">
        <f t="shared" si="0"/>
        <v>-3.9533376539209332E-2</v>
      </c>
    </row>
    <row r="36" spans="2:6" ht="17.100000000000001" customHeight="1" thickBot="1" x14ac:dyDescent="0.25">
      <c r="B36" s="54" t="s">
        <v>49</v>
      </c>
      <c r="C36" s="36">
        <f t="shared" si="0"/>
        <v>-0.10907282572659963</v>
      </c>
      <c r="D36" s="36">
        <f t="shared" si="0"/>
        <v>0.49928798334976449</v>
      </c>
      <c r="E36" s="36">
        <f t="shared" si="0"/>
        <v>0.35838973993587458</v>
      </c>
      <c r="F36" s="36">
        <f t="shared" si="0"/>
        <v>7.381637875879718E-2</v>
      </c>
    </row>
    <row r="37" spans="2:6" ht="17.100000000000001" customHeight="1" thickBot="1" x14ac:dyDescent="0.25">
      <c r="B37" s="54" t="s">
        <v>26</v>
      </c>
      <c r="C37" s="36">
        <f t="shared" si="0"/>
        <v>-0.29297873735276764</v>
      </c>
      <c r="D37" s="36">
        <f t="shared" si="0"/>
        <v>0.38936808804045103</v>
      </c>
      <c r="E37" s="36">
        <f t="shared" si="0"/>
        <v>0.21338800249576612</v>
      </c>
      <c r="F37" s="36">
        <f t="shared" si="0"/>
        <v>1.165702089233674E-2</v>
      </c>
    </row>
    <row r="38" spans="2:6" ht="17.100000000000001" customHeight="1" thickBot="1" x14ac:dyDescent="0.25">
      <c r="B38" s="54" t="s">
        <v>48</v>
      </c>
      <c r="C38" s="36">
        <f t="shared" si="0"/>
        <v>2.3012784880489162E-2</v>
      </c>
      <c r="D38" s="36">
        <f t="shared" si="0"/>
        <v>0.38217492780568851</v>
      </c>
      <c r="E38" s="36">
        <f t="shared" si="0"/>
        <v>0.13146738011936612</v>
      </c>
      <c r="F38" s="36">
        <f t="shared" si="0"/>
        <v>-6.0881444523639819E-2</v>
      </c>
    </row>
    <row r="39" spans="2:6" ht="17.100000000000001" customHeight="1" thickBot="1" x14ac:dyDescent="0.25">
      <c r="B39" s="54" t="s">
        <v>21</v>
      </c>
      <c r="C39" s="36">
        <f t="shared" si="0"/>
        <v>2.0512820512820513E-2</v>
      </c>
      <c r="D39" s="36">
        <f t="shared" si="0"/>
        <v>0.35076775431861806</v>
      </c>
      <c r="E39" s="36">
        <f t="shared" si="0"/>
        <v>0.16792110044121464</v>
      </c>
      <c r="F39" s="36">
        <f t="shared" si="0"/>
        <v>-4.9279065522905641E-3</v>
      </c>
    </row>
    <row r="40" spans="2:6" ht="17.100000000000001" customHeight="1" thickBot="1" x14ac:dyDescent="0.25">
      <c r="B40" s="54" t="s">
        <v>10</v>
      </c>
      <c r="C40" s="36">
        <f t="shared" si="0"/>
        <v>-0.1038788522848034</v>
      </c>
      <c r="D40" s="36">
        <f t="shared" si="0"/>
        <v>0.6535787721531382</v>
      </c>
      <c r="E40" s="36">
        <f t="shared" si="0"/>
        <v>0.1021259281863493</v>
      </c>
      <c r="F40" s="36">
        <f t="shared" si="0"/>
        <v>-1.7749785284855425E-2</v>
      </c>
    </row>
    <row r="41" spans="2:6" ht="17.100000000000001" customHeight="1" thickBot="1" x14ac:dyDescent="0.25">
      <c r="B41" s="54" t="s">
        <v>155</v>
      </c>
      <c r="C41" s="36">
        <f t="shared" si="0"/>
        <v>-0.12367362822674796</v>
      </c>
      <c r="D41" s="36">
        <f t="shared" si="0"/>
        <v>0.48876184070399642</v>
      </c>
      <c r="E41" s="36">
        <f t="shared" si="0"/>
        <v>0.29645056677873316</v>
      </c>
      <c r="F41" s="36">
        <f t="shared" si="0"/>
        <v>-8.7015273739814089E-2</v>
      </c>
    </row>
    <row r="42" spans="2:6" ht="17.100000000000001" customHeight="1" thickBot="1" x14ac:dyDescent="0.25">
      <c r="B42" s="54" t="s">
        <v>156</v>
      </c>
      <c r="C42" s="36">
        <f t="shared" si="0"/>
        <v>2.4908711528429838E-2</v>
      </c>
      <c r="D42" s="36">
        <f t="shared" si="0"/>
        <v>-0.12728476821192053</v>
      </c>
      <c r="E42" s="36">
        <f t="shared" si="0"/>
        <v>0.28249148694665155</v>
      </c>
      <c r="F42" s="36">
        <f t="shared" si="0"/>
        <v>0.13442839611063911</v>
      </c>
    </row>
    <row r="43" spans="2:6" ht="17.100000000000001" customHeight="1" thickBot="1" x14ac:dyDescent="0.25">
      <c r="B43" s="54" t="s">
        <v>157</v>
      </c>
      <c r="C43" s="36">
        <f t="shared" si="0"/>
        <v>4.1441441441441441E-2</v>
      </c>
      <c r="D43" s="36">
        <f t="shared" si="0"/>
        <v>0.14254021075984472</v>
      </c>
      <c r="E43" s="36">
        <f t="shared" si="0"/>
        <v>0.30102695763799742</v>
      </c>
      <c r="F43" s="36">
        <f t="shared" si="0"/>
        <v>-0.15296880241529687</v>
      </c>
    </row>
    <row r="44" spans="2:6" ht="17.100000000000001" customHeight="1" thickBot="1" x14ac:dyDescent="0.25">
      <c r="B44" s="54" t="s">
        <v>51</v>
      </c>
      <c r="C44" s="36">
        <f t="shared" si="0"/>
        <v>-0.26332588573252474</v>
      </c>
      <c r="D44" s="36">
        <f t="shared" si="0"/>
        <v>0.14109697933227344</v>
      </c>
      <c r="E44" s="36">
        <f t="shared" si="0"/>
        <v>0.41694273544723143</v>
      </c>
      <c r="F44" s="36">
        <f t="shared" si="0"/>
        <v>-5.8831672203765228E-2</v>
      </c>
    </row>
    <row r="45" spans="2:6" ht="17.100000000000001" customHeight="1" thickBot="1" x14ac:dyDescent="0.25">
      <c r="B45" s="54" t="s">
        <v>11</v>
      </c>
      <c r="C45" s="36">
        <f t="shared" si="0"/>
        <v>-0.4826311899482631</v>
      </c>
      <c r="D45" s="36">
        <f t="shared" si="0"/>
        <v>0.78355387523629494</v>
      </c>
      <c r="E45" s="36">
        <f t="shared" si="0"/>
        <v>0.38647342995169082</v>
      </c>
      <c r="F45" s="36">
        <f t="shared" si="0"/>
        <v>1.4833127317676144E-2</v>
      </c>
    </row>
    <row r="46" spans="2:6" ht="17.100000000000001" customHeight="1" thickBot="1" x14ac:dyDescent="0.25">
      <c r="B46" s="56" t="s">
        <v>22</v>
      </c>
      <c r="C46" s="65">
        <f t="shared" si="0"/>
        <v>-4.4976080542729988E-2</v>
      </c>
      <c r="D46" s="65">
        <f t="shared" si="0"/>
        <v>0.36665120913127119</v>
      </c>
      <c r="E46" s="65">
        <f t="shared" si="0"/>
        <v>0.20207382104195679</v>
      </c>
      <c r="F46" s="65">
        <f t="shared" si="0"/>
        <v>-1.1259011997756406E-2</v>
      </c>
    </row>
    <row r="52" spans="2:17" ht="39" customHeight="1" x14ac:dyDescent="0.2">
      <c r="C52" s="38" t="s">
        <v>230</v>
      </c>
      <c r="D52" s="38" t="s">
        <v>234</v>
      </c>
      <c r="E52" s="38" t="s">
        <v>237</v>
      </c>
      <c r="F52" s="60" t="s">
        <v>243</v>
      </c>
      <c r="G52" s="38" t="s">
        <v>250</v>
      </c>
      <c r="H52" s="38" t="s">
        <v>260</v>
      </c>
      <c r="I52" s="38" t="s">
        <v>269</v>
      </c>
      <c r="J52" s="38" t="s">
        <v>292</v>
      </c>
      <c r="P52" s="12">
        <v>2022</v>
      </c>
      <c r="Q52" s="12">
        <v>2023</v>
      </c>
    </row>
    <row r="53" spans="2:17" ht="15" thickBot="1" x14ac:dyDescent="0.25">
      <c r="B53" s="54" t="s">
        <v>52</v>
      </c>
      <c r="C53" s="105">
        <v>459.15809403131396</v>
      </c>
      <c r="D53" s="105">
        <v>470.45189268607135</v>
      </c>
      <c r="E53" s="105">
        <v>444.7495603032321</v>
      </c>
      <c r="F53" s="105">
        <v>582.25934576258749</v>
      </c>
      <c r="G53" s="105">
        <f>+G6/$Q53*100000</f>
        <v>590.88826375429824</v>
      </c>
      <c r="H53" s="105">
        <f>+H6/$Q53*100000</f>
        <v>600.02476804542505</v>
      </c>
      <c r="I53" s="105">
        <f>+I6/$Q53*100000</f>
        <v>519.69442681242685</v>
      </c>
      <c r="J53" s="105">
        <f>+J6/$Q53*100000</f>
        <v>604.82743613337652</v>
      </c>
      <c r="P53" s="12">
        <v>8668474</v>
      </c>
      <c r="Q53" s="12">
        <v>8745139</v>
      </c>
    </row>
    <row r="54" spans="2:17" ht="15" thickBot="1" x14ac:dyDescent="0.25">
      <c r="B54" s="54" t="s">
        <v>53</v>
      </c>
      <c r="C54" s="105">
        <v>449.06375936334882</v>
      </c>
      <c r="D54" s="105">
        <v>373.81768282798583</v>
      </c>
      <c r="E54" s="105">
        <v>405.71055895469783</v>
      </c>
      <c r="F54" s="105">
        <v>535.69476331037504</v>
      </c>
      <c r="G54" s="105">
        <f t="shared" ref="G54:J70" si="1">+G7/$Q54*100000</f>
        <v>469.41885145791088</v>
      </c>
      <c r="H54" s="105">
        <f t="shared" si="1"/>
        <v>409.53719184660804</v>
      </c>
      <c r="I54" s="105">
        <f t="shared" si="1"/>
        <v>460.74786856865052</v>
      </c>
      <c r="J54" s="105">
        <f t="shared" si="1"/>
        <v>519.51786370697118</v>
      </c>
      <c r="P54" s="12">
        <v>1326315</v>
      </c>
      <c r="Q54" s="12">
        <v>1349328</v>
      </c>
    </row>
    <row r="55" spans="2:17" ht="15" thickBot="1" x14ac:dyDescent="0.25">
      <c r="B55" s="54" t="s">
        <v>154</v>
      </c>
      <c r="C55" s="105">
        <v>467.40971806116534</v>
      </c>
      <c r="D55" s="105">
        <v>407.68956669048833</v>
      </c>
      <c r="E55" s="105">
        <v>436.85290727650238</v>
      </c>
      <c r="F55" s="105">
        <v>579.58406905242043</v>
      </c>
      <c r="G55" s="105">
        <f t="shared" si="1"/>
        <v>585.73124512594313</v>
      </c>
      <c r="H55" s="105">
        <f t="shared" si="1"/>
        <v>330.71562330805034</v>
      </c>
      <c r="I55" s="105">
        <f t="shared" si="1"/>
        <v>470.8897730490113</v>
      </c>
      <c r="J55" s="105">
        <f t="shared" si="1"/>
        <v>558.41169078238238</v>
      </c>
      <c r="P55" s="12">
        <v>1004686</v>
      </c>
      <c r="Q55" s="12">
        <v>1006605</v>
      </c>
    </row>
    <row r="56" spans="2:17" ht="15" thickBot="1" x14ac:dyDescent="0.25">
      <c r="B56" s="54" t="s">
        <v>47</v>
      </c>
      <c r="C56" s="105">
        <v>560.65521106794745</v>
      </c>
      <c r="D56" s="105">
        <v>504.47920765489408</v>
      </c>
      <c r="E56" s="105">
        <v>457.05680235310319</v>
      </c>
      <c r="F56" s="105">
        <v>715.84035816663959</v>
      </c>
      <c r="G56" s="105">
        <f t="shared" si="1"/>
        <v>465.55721845721399</v>
      </c>
      <c r="H56" s="105">
        <f t="shared" si="1"/>
        <v>697.59000800513115</v>
      </c>
      <c r="I56" s="105">
        <f t="shared" si="1"/>
        <v>509.14623535085843</v>
      </c>
      <c r="J56" s="105">
        <f t="shared" si="1"/>
        <v>636.18418762834312</v>
      </c>
      <c r="P56" s="12">
        <v>1176659</v>
      </c>
      <c r="Q56" s="12">
        <v>1206726</v>
      </c>
    </row>
    <row r="57" spans="2:17" ht="15" thickBot="1" x14ac:dyDescent="0.25">
      <c r="B57" s="54" t="s">
        <v>8</v>
      </c>
      <c r="C57" s="105">
        <v>847.59110640074095</v>
      </c>
      <c r="D57" s="105">
        <v>646.69116651000297</v>
      </c>
      <c r="E57" s="105">
        <v>636.58876953264007</v>
      </c>
      <c r="F57" s="105">
        <v>883.77605557420407</v>
      </c>
      <c r="G57" s="105">
        <f t="shared" si="1"/>
        <v>852.86121765788312</v>
      </c>
      <c r="H57" s="105">
        <f t="shared" si="1"/>
        <v>906.45595109412784</v>
      </c>
      <c r="I57" s="105">
        <f t="shared" si="1"/>
        <v>709.52015993463795</v>
      </c>
      <c r="J57" s="105">
        <f t="shared" si="1"/>
        <v>876.76645710794503</v>
      </c>
      <c r="P57" s="12">
        <v>2177701</v>
      </c>
      <c r="Q57" s="12">
        <v>2212904</v>
      </c>
    </row>
    <row r="58" spans="2:17" ht="15" thickBot="1" x14ac:dyDescent="0.25">
      <c r="B58" s="54" t="s">
        <v>9</v>
      </c>
      <c r="C58" s="105">
        <v>433.54822839689643</v>
      </c>
      <c r="D58" s="105">
        <v>412.02455748357534</v>
      </c>
      <c r="E58" s="105">
        <v>354.45727892969273</v>
      </c>
      <c r="F58" s="105">
        <v>574.47702604364179</v>
      </c>
      <c r="G58" s="105">
        <f t="shared" si="1"/>
        <v>310.43499980459757</v>
      </c>
      <c r="H58" s="105">
        <f t="shared" si="1"/>
        <v>446.02729856982415</v>
      </c>
      <c r="I58" s="105">
        <f t="shared" si="1"/>
        <v>320.62990948619353</v>
      </c>
      <c r="J58" s="105">
        <f t="shared" si="1"/>
        <v>602.00941669824249</v>
      </c>
      <c r="P58" s="12">
        <v>585402</v>
      </c>
      <c r="Q58" s="12">
        <v>588529</v>
      </c>
    </row>
    <row r="59" spans="2:17" ht="15" thickBot="1" x14ac:dyDescent="0.25">
      <c r="B59" s="54" t="s">
        <v>55</v>
      </c>
      <c r="C59" s="105">
        <v>366.30082945579608</v>
      </c>
      <c r="D59" s="105">
        <v>364.06703081799179</v>
      </c>
      <c r="E59" s="105">
        <v>375.91037831276554</v>
      </c>
      <c r="F59" s="105">
        <v>520.26434688785491</v>
      </c>
      <c r="G59" s="105">
        <f t="shared" si="1"/>
        <v>309.41495306940726</v>
      </c>
      <c r="H59" s="105">
        <f t="shared" si="1"/>
        <v>558.22285347573472</v>
      </c>
      <c r="I59" s="105">
        <f t="shared" si="1"/>
        <v>438.01606758441864</v>
      </c>
      <c r="J59" s="105">
        <f t="shared" si="1"/>
        <v>497.61580081265492</v>
      </c>
      <c r="P59" s="12">
        <v>2372640</v>
      </c>
      <c r="Q59" s="12">
        <v>2382561</v>
      </c>
    </row>
    <row r="60" spans="2:17" ht="15" thickBot="1" x14ac:dyDescent="0.25">
      <c r="B60" s="54" t="s">
        <v>49</v>
      </c>
      <c r="C60" s="105">
        <v>440.69919662128996</v>
      </c>
      <c r="D60" s="105">
        <v>444.59531063717048</v>
      </c>
      <c r="E60" s="105">
        <v>410.11470159662753</v>
      </c>
      <c r="F60" s="105">
        <v>608.96262068213161</v>
      </c>
      <c r="G60" s="105">
        <f t="shared" si="1"/>
        <v>387.47972364073297</v>
      </c>
      <c r="H60" s="105">
        <f t="shared" si="1"/>
        <v>657.83118053469514</v>
      </c>
      <c r="I60" s="105">
        <f t="shared" si="1"/>
        <v>549.78672273956147</v>
      </c>
      <c r="J60" s="105">
        <f t="shared" si="1"/>
        <v>645.33493541604082</v>
      </c>
      <c r="P60" s="12">
        <v>2053328</v>
      </c>
      <c r="Q60" s="12">
        <v>2080625</v>
      </c>
    </row>
    <row r="61" spans="2:17" ht="15" thickBot="1" x14ac:dyDescent="0.25">
      <c r="B61" s="54" t="s">
        <v>26</v>
      </c>
      <c r="C61" s="105">
        <v>587.23578015122268</v>
      </c>
      <c r="D61" s="105">
        <v>474.59060897560528</v>
      </c>
      <c r="E61" s="105">
        <v>431.90915086098863</v>
      </c>
      <c r="F61" s="105">
        <v>625.28464464606282</v>
      </c>
      <c r="G61" s="105">
        <f t="shared" si="1"/>
        <v>409.59324759819407</v>
      </c>
      <c r="H61" s="105">
        <f t="shared" si="1"/>
        <v>650.49545160839477</v>
      </c>
      <c r="I61" s="105">
        <f t="shared" si="1"/>
        <v>517.01114664840964</v>
      </c>
      <c r="J61" s="105">
        <f t="shared" si="1"/>
        <v>624.04925348041581</v>
      </c>
      <c r="P61" s="12">
        <v>7792611</v>
      </c>
      <c r="Q61" s="12">
        <v>7899056</v>
      </c>
    </row>
    <row r="62" spans="2:17" ht="15" thickBot="1" x14ac:dyDescent="0.25">
      <c r="B62" s="54" t="s">
        <v>220</v>
      </c>
      <c r="C62" s="105">
        <v>529.32865199009723</v>
      </c>
      <c r="D62" s="105">
        <v>495.86433180128472</v>
      </c>
      <c r="E62" s="105">
        <v>476.56251992215721</v>
      </c>
      <c r="F62" s="105">
        <v>660.49858698575326</v>
      </c>
      <c r="G62" s="105">
        <f t="shared" si="1"/>
        <v>529.02600460037615</v>
      </c>
      <c r="H62" s="105">
        <f t="shared" si="1"/>
        <v>669.57069480320013</v>
      </c>
      <c r="I62" s="105">
        <f t="shared" si="1"/>
        <v>526.78388178148737</v>
      </c>
      <c r="J62" s="105">
        <f t="shared" si="1"/>
        <v>605.98639127266154</v>
      </c>
      <c r="P62" s="12">
        <v>5097967</v>
      </c>
      <c r="Q62" s="12">
        <v>5218269</v>
      </c>
    </row>
    <row r="63" spans="2:17" ht="15" thickBot="1" x14ac:dyDescent="0.25">
      <c r="B63" s="54" t="s">
        <v>21</v>
      </c>
      <c r="C63" s="105">
        <v>388.23408951284443</v>
      </c>
      <c r="D63" s="105">
        <v>395.15499025385486</v>
      </c>
      <c r="E63" s="105">
        <v>365.29082952209762</v>
      </c>
      <c r="F63" s="105">
        <v>519.44678301364456</v>
      </c>
      <c r="G63" s="105">
        <f t="shared" si="1"/>
        <v>396.37486306144802</v>
      </c>
      <c r="H63" s="105">
        <f t="shared" si="1"/>
        <v>534.00107179611211</v>
      </c>
      <c r="I63" s="105">
        <f t="shared" si="1"/>
        <v>426.82146058303806</v>
      </c>
      <c r="J63" s="105">
        <f t="shared" si="1"/>
        <v>517.11791179971635</v>
      </c>
      <c r="P63" s="12">
        <v>1054776</v>
      </c>
      <c r="Q63" s="12">
        <v>1054305</v>
      </c>
    </row>
    <row r="64" spans="2:17" ht="15" thickBot="1" x14ac:dyDescent="0.25">
      <c r="B64" s="54" t="s">
        <v>10</v>
      </c>
      <c r="C64" s="105">
        <v>419.70455653745967</v>
      </c>
      <c r="D64" s="105">
        <v>379.59995004579133</v>
      </c>
      <c r="E64" s="105">
        <v>365.4016556252007</v>
      </c>
      <c r="F64" s="105">
        <v>519.31562734160354</v>
      </c>
      <c r="G64" s="105">
        <f t="shared" si="1"/>
        <v>374.81720299468537</v>
      </c>
      <c r="H64" s="105">
        <f t="shared" si="1"/>
        <v>625.54727978794813</v>
      </c>
      <c r="I64" s="105">
        <f t="shared" si="1"/>
        <v>401.33851116191482</v>
      </c>
      <c r="J64" s="105">
        <f t="shared" si="1"/>
        <v>508.34976716069394</v>
      </c>
      <c r="P64" s="12">
        <v>2690464</v>
      </c>
      <c r="Q64" s="12">
        <v>2699716</v>
      </c>
    </row>
    <row r="65" spans="2:17" ht="15" thickBot="1" x14ac:dyDescent="0.25">
      <c r="B65" s="54" t="s">
        <v>155</v>
      </c>
      <c r="C65" s="105">
        <v>571.00861349716513</v>
      </c>
      <c r="D65" s="105">
        <v>528.59590989248534</v>
      </c>
      <c r="E65" s="105">
        <v>497.91595559095134</v>
      </c>
      <c r="F65" s="105">
        <v>723.54916851546352</v>
      </c>
      <c r="G65" s="105">
        <f t="shared" si="1"/>
        <v>493.18465471233867</v>
      </c>
      <c r="H65" s="105">
        <f t="shared" si="1"/>
        <v>775.62186120045158</v>
      </c>
      <c r="I65" s="105">
        <f t="shared" si="1"/>
        <v>636.22835363521096</v>
      </c>
      <c r="J65" s="105">
        <f t="shared" si="1"/>
        <v>651.07733207805688</v>
      </c>
      <c r="P65" s="12">
        <v>6750336</v>
      </c>
      <c r="Q65" s="12">
        <v>6848956</v>
      </c>
    </row>
    <row r="66" spans="2:17" ht="15" thickBot="1" x14ac:dyDescent="0.25">
      <c r="B66" s="54" t="s">
        <v>156</v>
      </c>
      <c r="C66" s="105">
        <v>500.56205520282941</v>
      </c>
      <c r="D66" s="105">
        <v>492.85909191201904</v>
      </c>
      <c r="E66" s="105">
        <v>460.088858251114</v>
      </c>
      <c r="F66" s="105">
        <v>691.50415372503551</v>
      </c>
      <c r="G66" s="105">
        <f t="shared" si="1"/>
        <v>506.1551401893235</v>
      </c>
      <c r="H66" s="105">
        <f t="shared" si="1"/>
        <v>424.36139695984895</v>
      </c>
      <c r="I66" s="105">
        <f t="shared" si="1"/>
        <v>582.15247641828421</v>
      </c>
      <c r="J66" s="105">
        <f t="shared" si="1"/>
        <v>773.94914361306792</v>
      </c>
      <c r="P66" s="12">
        <v>1531878</v>
      </c>
      <c r="Q66" s="12">
        <v>1552686</v>
      </c>
    </row>
    <row r="67" spans="2:17" ht="15" thickBot="1" x14ac:dyDescent="0.25">
      <c r="B67" s="54" t="s">
        <v>157</v>
      </c>
      <c r="C67" s="105">
        <v>334.2784479240857</v>
      </c>
      <c r="D67" s="105">
        <v>271.48830703023714</v>
      </c>
      <c r="E67" s="105">
        <v>234.5972170566331</v>
      </c>
      <c r="F67" s="105">
        <v>448.86669065842312</v>
      </c>
      <c r="G67" s="105">
        <f t="shared" si="1"/>
        <v>343.94525438857482</v>
      </c>
      <c r="H67" s="105">
        <f t="shared" si="1"/>
        <v>306.45641178220768</v>
      </c>
      <c r="I67" s="105">
        <f t="shared" si="1"/>
        <v>301.54715858375482</v>
      </c>
      <c r="J67" s="105">
        <f t="shared" si="1"/>
        <v>375.63225230586136</v>
      </c>
      <c r="P67" s="12">
        <v>664117</v>
      </c>
      <c r="Q67" s="12">
        <v>672200</v>
      </c>
    </row>
    <row r="68" spans="2:17" ht="15" thickBot="1" x14ac:dyDescent="0.25">
      <c r="B68" s="54" t="s">
        <v>51</v>
      </c>
      <c r="C68" s="105">
        <v>283.76387005734148</v>
      </c>
      <c r="D68" s="105">
        <v>227.88059274314435</v>
      </c>
      <c r="E68" s="105">
        <v>191.37984597228299</v>
      </c>
      <c r="F68" s="105">
        <v>327.14813234826607</v>
      </c>
      <c r="G68" s="105">
        <f t="shared" si="1"/>
        <v>207.936451449136</v>
      </c>
      <c r="H68" s="105">
        <f t="shared" si="1"/>
        <v>258.65925134769037</v>
      </c>
      <c r="I68" s="105">
        <f t="shared" si="1"/>
        <v>269.7407866718861</v>
      </c>
      <c r="J68" s="105">
        <f t="shared" si="1"/>
        <v>306.27381572848253</v>
      </c>
      <c r="P68" s="12">
        <v>2208174</v>
      </c>
      <c r="Q68" s="12">
        <v>2219909</v>
      </c>
    </row>
    <row r="69" spans="2:17" ht="15" thickBot="1" x14ac:dyDescent="0.25">
      <c r="B69" s="54" t="s">
        <v>11</v>
      </c>
      <c r="C69" s="105">
        <v>422.9552473959962</v>
      </c>
      <c r="D69" s="105">
        <v>330.73662361046854</v>
      </c>
      <c r="E69" s="105">
        <v>323.54669701024096</v>
      </c>
      <c r="F69" s="105">
        <v>505.79570605079215</v>
      </c>
      <c r="G69" s="105">
        <f t="shared" si="1"/>
        <v>217.21389051799306</v>
      </c>
      <c r="H69" s="105">
        <f t="shared" si="1"/>
        <v>585.54658772493281</v>
      </c>
      <c r="I69" s="105">
        <f t="shared" si="1"/>
        <v>445.28847556188583</v>
      </c>
      <c r="J69" s="105">
        <f t="shared" si="1"/>
        <v>509.52172604363511</v>
      </c>
      <c r="P69" s="12">
        <v>319892</v>
      </c>
      <c r="Q69" s="12">
        <v>322263</v>
      </c>
    </row>
    <row r="70" spans="2:17" ht="15" thickBot="1" x14ac:dyDescent="0.25">
      <c r="B70" s="56" t="s">
        <v>22</v>
      </c>
      <c r="C70" s="106">
        <v>505.46577576354247</v>
      </c>
      <c r="D70" s="106">
        <v>458.76582029184783</v>
      </c>
      <c r="E70" s="106">
        <v>434.10463772621705</v>
      </c>
      <c r="F70" s="106">
        <v>615.87238196102317</v>
      </c>
      <c r="G70" s="106">
        <f t="shared" si="1"/>
        <v>476.8623874388764</v>
      </c>
      <c r="H70" s="106">
        <f t="shared" si="1"/>
        <v>619.34952382321705</v>
      </c>
      <c r="I70" s="106">
        <f t="shared" si="1"/>
        <v>515.48096030491365</v>
      </c>
      <c r="J70" s="106">
        <f t="shared" si="1"/>
        <v>601.53421019827033</v>
      </c>
      <c r="P70" s="12">
        <v>47475420</v>
      </c>
      <c r="Q70" s="12">
        <v>48059777</v>
      </c>
    </row>
    <row r="71" spans="2:17" ht="13.5" thickBot="1" x14ac:dyDescent="0.25">
      <c r="C71" s="105"/>
      <c r="D71" s="105"/>
      <c r="E71" s="105"/>
      <c r="F71" s="105"/>
      <c r="G71" s="105"/>
    </row>
    <row r="72" spans="2:17" ht="13.5" thickBot="1" x14ac:dyDescent="0.25">
      <c r="C72" s="105"/>
      <c r="D72" s="105"/>
      <c r="E72" s="105"/>
      <c r="F72" s="105"/>
      <c r="G72" s="105"/>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A2:AQ49"/>
  <sheetViews>
    <sheetView zoomScaleNormal="100" workbookViewId="0"/>
  </sheetViews>
  <sheetFormatPr baseColWidth="10" defaultColWidth="11.42578125" defaultRowHeight="12.75" x14ac:dyDescent="0.2"/>
  <cols>
    <col min="1" max="1" width="10.28515625" style="12" customWidth="1"/>
    <col min="2" max="2" width="32.42578125" style="12" customWidth="1"/>
    <col min="3" max="22" width="12.28515625" style="12" hidden="1" customWidth="1"/>
    <col min="23" max="23" width="0.140625" style="12" hidden="1" customWidth="1"/>
    <col min="24" max="25" width="12.28515625" style="12" hidden="1" customWidth="1"/>
    <col min="26" max="26" width="32.28515625" style="12" hidden="1" customWidth="1"/>
    <col min="27" max="76" width="12.28515625" style="12" customWidth="1"/>
    <col min="77" max="16384" width="11.42578125" style="12"/>
  </cols>
  <sheetData>
    <row r="2" spans="1:34" ht="40.5" customHeight="1" x14ac:dyDescent="0.2">
      <c r="B2" s="73"/>
      <c r="C2"/>
      <c r="D2"/>
      <c r="E2"/>
      <c r="F2"/>
      <c r="G2"/>
      <c r="H2"/>
      <c r="I2"/>
      <c r="J2"/>
      <c r="K2"/>
      <c r="L2"/>
      <c r="M2"/>
      <c r="N2"/>
      <c r="O2"/>
      <c r="P2"/>
      <c r="Q2"/>
      <c r="R2"/>
      <c r="S2"/>
      <c r="T2"/>
      <c r="U2"/>
      <c r="V2"/>
      <c r="W2"/>
      <c r="X2"/>
      <c r="Y2"/>
      <c r="Z2"/>
      <c r="AA2"/>
      <c r="AB2"/>
      <c r="AC2"/>
      <c r="AD2"/>
    </row>
    <row r="3" spans="1:34" ht="27.95" customHeight="1" x14ac:dyDescent="0.2">
      <c r="B3" s="10"/>
      <c r="C3" s="10"/>
    </row>
    <row r="5" spans="1:34" ht="39" customHeight="1" x14ac:dyDescent="0.2">
      <c r="C5" s="38" t="s">
        <v>4</v>
      </c>
      <c r="D5" s="38" t="s">
        <v>5</v>
      </c>
      <c r="E5" s="38" t="s">
        <v>6</v>
      </c>
      <c r="F5" s="60" t="s">
        <v>27</v>
      </c>
      <c r="G5" s="38" t="s">
        <v>28</v>
      </c>
      <c r="H5" s="38" t="s">
        <v>30</v>
      </c>
      <c r="I5" s="38" t="s">
        <v>33</v>
      </c>
      <c r="J5" s="60" t="s">
        <v>35</v>
      </c>
      <c r="K5" s="38" t="s">
        <v>37</v>
      </c>
      <c r="L5" s="38" t="s">
        <v>44</v>
      </c>
      <c r="M5" s="38" t="s">
        <v>56</v>
      </c>
      <c r="N5" s="60" t="s">
        <v>58</v>
      </c>
      <c r="O5" s="38" t="s">
        <v>60</v>
      </c>
      <c r="P5" s="38" t="s">
        <v>62</v>
      </c>
      <c r="Q5" s="38" t="s">
        <v>64</v>
      </c>
      <c r="R5" s="60" t="s">
        <v>68</v>
      </c>
      <c r="S5" s="38" t="s">
        <v>71</v>
      </c>
      <c r="T5" s="38" t="s">
        <v>78</v>
      </c>
      <c r="U5" s="38" t="s">
        <v>80</v>
      </c>
      <c r="V5" s="60" t="s">
        <v>82</v>
      </c>
      <c r="W5" s="38" t="s">
        <v>86</v>
      </c>
      <c r="X5" s="38" t="s">
        <v>90</v>
      </c>
      <c r="Y5" s="38" t="s">
        <v>143</v>
      </c>
      <c r="Z5" s="60" t="s">
        <v>144</v>
      </c>
      <c r="AA5" s="38" t="s">
        <v>230</v>
      </c>
      <c r="AB5" s="38" t="s">
        <v>234</v>
      </c>
      <c r="AC5" s="38" t="s">
        <v>237</v>
      </c>
      <c r="AD5" s="60" t="s">
        <v>243</v>
      </c>
      <c r="AE5" s="38" t="s">
        <v>250</v>
      </c>
      <c r="AF5" s="38" t="s">
        <v>260</v>
      </c>
      <c r="AG5" s="38" t="s">
        <v>269</v>
      </c>
      <c r="AH5" s="60" t="s">
        <v>292</v>
      </c>
    </row>
    <row r="6" spans="1:34" ht="17.100000000000001" customHeight="1" thickBot="1" x14ac:dyDescent="0.25">
      <c r="B6" s="54" t="s">
        <v>52</v>
      </c>
      <c r="C6" s="40">
        <v>832</v>
      </c>
      <c r="D6" s="40">
        <v>979</v>
      </c>
      <c r="E6" s="40">
        <v>736</v>
      </c>
      <c r="F6" s="40">
        <v>944</v>
      </c>
      <c r="G6" s="40">
        <v>1152</v>
      </c>
      <c r="H6" s="40">
        <v>1099</v>
      </c>
      <c r="I6" s="40">
        <v>894</v>
      </c>
      <c r="J6" s="40">
        <v>1134</v>
      </c>
      <c r="K6" s="40">
        <v>1507</v>
      </c>
      <c r="L6" s="40">
        <v>1831</v>
      </c>
      <c r="M6" s="40">
        <v>1411</v>
      </c>
      <c r="N6" s="40">
        <v>2137</v>
      </c>
      <c r="O6" s="40">
        <v>2606</v>
      </c>
      <c r="P6" s="40">
        <v>2712</v>
      </c>
      <c r="Q6" s="40">
        <v>1937</v>
      </c>
      <c r="R6" s="40">
        <v>2609</v>
      </c>
      <c r="S6" s="40">
        <v>3272</v>
      </c>
      <c r="T6" s="40">
        <v>3861</v>
      </c>
      <c r="U6" s="40">
        <v>2787</v>
      </c>
      <c r="V6" s="40">
        <v>3817</v>
      </c>
      <c r="W6" s="40">
        <v>3175</v>
      </c>
      <c r="X6" s="40">
        <v>3572</v>
      </c>
      <c r="Y6" s="40">
        <v>3450</v>
      </c>
      <c r="Z6" s="40">
        <v>3492</v>
      </c>
      <c r="AA6" s="40">
        <v>3673</v>
      </c>
      <c r="AB6" s="40">
        <v>3497</v>
      </c>
      <c r="AC6" s="40">
        <v>2324</v>
      </c>
      <c r="AD6" s="40">
        <v>3152</v>
      </c>
      <c r="AE6" s="40">
        <v>2705</v>
      </c>
      <c r="AF6" s="40">
        <v>2423</v>
      </c>
      <c r="AG6" s="40">
        <v>1900</v>
      </c>
      <c r="AH6" s="40">
        <v>2339</v>
      </c>
    </row>
    <row r="7" spans="1:34" ht="17.100000000000001" customHeight="1" thickBot="1" x14ac:dyDescent="0.25">
      <c r="B7" s="54" t="s">
        <v>53</v>
      </c>
      <c r="C7" s="40">
        <v>273</v>
      </c>
      <c r="D7" s="40">
        <v>231</v>
      </c>
      <c r="E7" s="40">
        <v>184</v>
      </c>
      <c r="F7" s="40">
        <v>189</v>
      </c>
      <c r="G7" s="40">
        <v>211</v>
      </c>
      <c r="H7" s="40">
        <v>283</v>
      </c>
      <c r="I7" s="40">
        <v>197</v>
      </c>
      <c r="J7" s="40">
        <v>182</v>
      </c>
      <c r="K7" s="40">
        <v>303</v>
      </c>
      <c r="L7" s="40">
        <v>469</v>
      </c>
      <c r="M7" s="40">
        <v>254</v>
      </c>
      <c r="N7" s="40">
        <v>430</v>
      </c>
      <c r="O7" s="40">
        <v>485</v>
      </c>
      <c r="P7" s="40">
        <v>523</v>
      </c>
      <c r="Q7" s="40">
        <v>310</v>
      </c>
      <c r="R7" s="40">
        <v>321</v>
      </c>
      <c r="S7" s="40">
        <v>622</v>
      </c>
      <c r="T7" s="40">
        <v>584</v>
      </c>
      <c r="U7" s="40">
        <v>232</v>
      </c>
      <c r="V7" s="40">
        <v>418</v>
      </c>
      <c r="W7" s="40">
        <v>346</v>
      </c>
      <c r="X7" s="40">
        <v>382</v>
      </c>
      <c r="Y7" s="40">
        <v>257</v>
      </c>
      <c r="Z7" s="40">
        <v>387</v>
      </c>
      <c r="AA7" s="40">
        <v>335</v>
      </c>
      <c r="AB7" s="40">
        <v>297</v>
      </c>
      <c r="AC7" s="40">
        <v>219</v>
      </c>
      <c r="AD7" s="40">
        <v>320</v>
      </c>
      <c r="AE7" s="40">
        <v>291</v>
      </c>
      <c r="AF7" s="40">
        <v>330</v>
      </c>
      <c r="AG7" s="40">
        <v>170</v>
      </c>
      <c r="AH7" s="40">
        <v>322</v>
      </c>
    </row>
    <row r="8" spans="1:34" ht="17.100000000000001" customHeight="1" thickBot="1" x14ac:dyDescent="0.25">
      <c r="B8" s="54" t="s">
        <v>154</v>
      </c>
      <c r="C8" s="40">
        <v>58</v>
      </c>
      <c r="D8" s="40">
        <v>175</v>
      </c>
      <c r="E8" s="40">
        <v>146</v>
      </c>
      <c r="F8" s="40">
        <v>162</v>
      </c>
      <c r="G8" s="40">
        <v>275</v>
      </c>
      <c r="H8" s="40">
        <v>258</v>
      </c>
      <c r="I8" s="40">
        <v>197</v>
      </c>
      <c r="J8" s="40">
        <v>277</v>
      </c>
      <c r="K8" s="40">
        <v>556</v>
      </c>
      <c r="L8" s="40">
        <v>388</v>
      </c>
      <c r="M8" s="40">
        <v>183</v>
      </c>
      <c r="N8" s="40">
        <v>422</v>
      </c>
      <c r="O8" s="40">
        <v>454</v>
      </c>
      <c r="P8" s="40">
        <v>428</v>
      </c>
      <c r="Q8" s="40">
        <v>218</v>
      </c>
      <c r="R8" s="40">
        <v>772</v>
      </c>
      <c r="S8" s="40">
        <v>587</v>
      </c>
      <c r="T8" s="40">
        <v>536</v>
      </c>
      <c r="U8" s="40">
        <v>380</v>
      </c>
      <c r="V8" s="40">
        <v>556</v>
      </c>
      <c r="W8" s="40">
        <v>366</v>
      </c>
      <c r="X8" s="40">
        <v>331</v>
      </c>
      <c r="Y8" s="40">
        <v>295</v>
      </c>
      <c r="Z8" s="40">
        <v>453</v>
      </c>
      <c r="AA8" s="40">
        <v>239</v>
      </c>
      <c r="AB8" s="40">
        <v>247</v>
      </c>
      <c r="AC8" s="40">
        <v>140</v>
      </c>
      <c r="AD8" s="40">
        <v>194</v>
      </c>
      <c r="AE8" s="40">
        <v>113</v>
      </c>
      <c r="AF8" s="40">
        <v>145</v>
      </c>
      <c r="AG8" s="40">
        <v>113</v>
      </c>
      <c r="AH8" s="40">
        <v>184</v>
      </c>
    </row>
    <row r="9" spans="1:34" ht="17.100000000000001" customHeight="1" thickBot="1" x14ac:dyDescent="0.25">
      <c r="B9" s="54" t="s">
        <v>47</v>
      </c>
      <c r="C9" s="40">
        <v>486</v>
      </c>
      <c r="D9" s="40">
        <v>979</v>
      </c>
      <c r="E9" s="40">
        <v>646</v>
      </c>
      <c r="F9" s="40">
        <v>782</v>
      </c>
      <c r="G9" s="40">
        <v>939</v>
      </c>
      <c r="H9" s="40">
        <v>1306</v>
      </c>
      <c r="I9" s="40">
        <v>965</v>
      </c>
      <c r="J9" s="40">
        <v>970</v>
      </c>
      <c r="K9" s="40">
        <v>1061</v>
      </c>
      <c r="L9" s="40">
        <v>1020</v>
      </c>
      <c r="M9" s="40">
        <v>471</v>
      </c>
      <c r="N9" s="40">
        <v>389</v>
      </c>
      <c r="O9" s="40">
        <v>1096</v>
      </c>
      <c r="P9" s="40">
        <v>994</v>
      </c>
      <c r="Q9" s="40">
        <v>621</v>
      </c>
      <c r="R9" s="40">
        <v>945</v>
      </c>
      <c r="S9" s="40">
        <v>1021</v>
      </c>
      <c r="T9" s="40">
        <v>901</v>
      </c>
      <c r="U9" s="40">
        <v>574</v>
      </c>
      <c r="V9" s="40">
        <v>934</v>
      </c>
      <c r="W9" s="40">
        <v>849</v>
      </c>
      <c r="X9" s="40">
        <v>829</v>
      </c>
      <c r="Y9" s="40">
        <v>566</v>
      </c>
      <c r="Z9" s="40">
        <v>846</v>
      </c>
      <c r="AA9" s="40">
        <v>1661</v>
      </c>
      <c r="AB9" s="40">
        <v>1286</v>
      </c>
      <c r="AC9" s="40">
        <v>1026</v>
      </c>
      <c r="AD9" s="40">
        <v>1282</v>
      </c>
      <c r="AE9" s="40">
        <v>1201</v>
      </c>
      <c r="AF9" s="40">
        <v>1163</v>
      </c>
      <c r="AG9" s="40">
        <v>876</v>
      </c>
      <c r="AH9" s="40">
        <v>1134</v>
      </c>
    </row>
    <row r="10" spans="1:34" ht="17.100000000000001" customHeight="1" thickBot="1" x14ac:dyDescent="0.25">
      <c r="B10" s="54" t="s">
        <v>8</v>
      </c>
      <c r="C10" s="40">
        <v>100</v>
      </c>
      <c r="D10" s="40">
        <v>710</v>
      </c>
      <c r="E10" s="40">
        <v>490</v>
      </c>
      <c r="F10" s="40">
        <v>231</v>
      </c>
      <c r="G10" s="40">
        <v>239</v>
      </c>
      <c r="H10" s="40">
        <v>211</v>
      </c>
      <c r="I10" s="40">
        <v>144</v>
      </c>
      <c r="J10" s="40">
        <v>218</v>
      </c>
      <c r="K10" s="40">
        <v>243</v>
      </c>
      <c r="L10" s="40">
        <v>361</v>
      </c>
      <c r="M10" s="40">
        <v>205</v>
      </c>
      <c r="N10" s="40">
        <v>190</v>
      </c>
      <c r="O10" s="40">
        <v>375</v>
      </c>
      <c r="P10" s="40">
        <v>370</v>
      </c>
      <c r="Q10" s="40">
        <v>232</v>
      </c>
      <c r="R10" s="40">
        <v>263</v>
      </c>
      <c r="S10" s="40">
        <v>345</v>
      </c>
      <c r="T10" s="40">
        <v>405</v>
      </c>
      <c r="U10" s="40">
        <v>227</v>
      </c>
      <c r="V10" s="40">
        <v>339</v>
      </c>
      <c r="W10" s="40">
        <v>491</v>
      </c>
      <c r="X10" s="40">
        <v>270</v>
      </c>
      <c r="Y10" s="40">
        <v>145</v>
      </c>
      <c r="Z10" s="40">
        <v>224</v>
      </c>
      <c r="AA10" s="40">
        <v>236</v>
      </c>
      <c r="AB10" s="40">
        <v>226</v>
      </c>
      <c r="AC10" s="40">
        <v>147</v>
      </c>
      <c r="AD10" s="40">
        <v>164</v>
      </c>
      <c r="AE10" s="40">
        <v>93</v>
      </c>
      <c r="AF10" s="40">
        <v>182</v>
      </c>
      <c r="AG10" s="40">
        <v>145</v>
      </c>
      <c r="AH10" s="40">
        <v>207</v>
      </c>
    </row>
    <row r="11" spans="1:34" ht="17.100000000000001" customHeight="1" thickBot="1" x14ac:dyDescent="0.25">
      <c r="A11" s="67"/>
      <c r="B11" s="54" t="s">
        <v>9</v>
      </c>
      <c r="C11" s="40">
        <v>49</v>
      </c>
      <c r="D11" s="40">
        <v>71</v>
      </c>
      <c r="E11" s="40">
        <v>58</v>
      </c>
      <c r="F11" s="40">
        <v>72</v>
      </c>
      <c r="G11" s="40">
        <v>96</v>
      </c>
      <c r="H11" s="40">
        <v>91</v>
      </c>
      <c r="I11" s="40">
        <v>67</v>
      </c>
      <c r="J11" s="40">
        <v>81</v>
      </c>
      <c r="K11" s="40">
        <v>118</v>
      </c>
      <c r="L11" s="40">
        <v>131</v>
      </c>
      <c r="M11" s="40">
        <v>60</v>
      </c>
      <c r="N11" s="40">
        <v>114</v>
      </c>
      <c r="O11" s="40">
        <v>127</v>
      </c>
      <c r="P11" s="40">
        <v>131</v>
      </c>
      <c r="Q11" s="40">
        <v>86</v>
      </c>
      <c r="R11" s="40">
        <v>109</v>
      </c>
      <c r="S11" s="40">
        <v>136</v>
      </c>
      <c r="T11" s="40">
        <v>135</v>
      </c>
      <c r="U11" s="40">
        <v>72</v>
      </c>
      <c r="V11" s="40">
        <v>106</v>
      </c>
      <c r="W11" s="40">
        <v>109</v>
      </c>
      <c r="X11" s="40">
        <v>103</v>
      </c>
      <c r="Y11" s="40">
        <v>78</v>
      </c>
      <c r="Z11" s="40">
        <v>101</v>
      </c>
      <c r="AA11" s="40">
        <v>124</v>
      </c>
      <c r="AB11" s="40">
        <v>126</v>
      </c>
      <c r="AC11" s="40">
        <v>83</v>
      </c>
      <c r="AD11" s="40">
        <v>98</v>
      </c>
      <c r="AE11" s="40">
        <v>28</v>
      </c>
      <c r="AF11" s="40">
        <v>48</v>
      </c>
      <c r="AG11" s="40">
        <v>82</v>
      </c>
      <c r="AH11" s="40">
        <v>92</v>
      </c>
    </row>
    <row r="12" spans="1:34" ht="17.100000000000001" customHeight="1" thickBot="1" x14ac:dyDescent="0.25">
      <c r="A12" s="67"/>
      <c r="B12" s="54" t="s">
        <v>54</v>
      </c>
      <c r="C12" s="40">
        <v>149</v>
      </c>
      <c r="D12" s="40">
        <v>291</v>
      </c>
      <c r="E12" s="40">
        <v>273</v>
      </c>
      <c r="F12" s="40">
        <v>360</v>
      </c>
      <c r="G12" s="40">
        <v>439</v>
      </c>
      <c r="H12" s="40">
        <v>338</v>
      </c>
      <c r="I12" s="40">
        <v>297</v>
      </c>
      <c r="J12" s="40">
        <v>383</v>
      </c>
      <c r="K12" s="40">
        <v>394</v>
      </c>
      <c r="L12" s="40">
        <v>647</v>
      </c>
      <c r="M12" s="40">
        <v>448</v>
      </c>
      <c r="N12" s="40">
        <v>574</v>
      </c>
      <c r="O12" s="40">
        <v>628</v>
      </c>
      <c r="P12" s="40">
        <v>695</v>
      </c>
      <c r="Q12" s="40">
        <v>467</v>
      </c>
      <c r="R12" s="40">
        <v>650</v>
      </c>
      <c r="S12" s="40">
        <v>840</v>
      </c>
      <c r="T12" s="40">
        <v>853</v>
      </c>
      <c r="U12" s="40">
        <v>545</v>
      </c>
      <c r="V12" s="40">
        <v>679</v>
      </c>
      <c r="W12" s="40">
        <v>698</v>
      </c>
      <c r="X12" s="40">
        <v>594</v>
      </c>
      <c r="Y12" s="40">
        <v>403</v>
      </c>
      <c r="Z12" s="40">
        <v>558</v>
      </c>
      <c r="AA12" s="40">
        <v>643</v>
      </c>
      <c r="AB12" s="40">
        <v>640</v>
      </c>
      <c r="AC12" s="40">
        <v>509</v>
      </c>
      <c r="AD12" s="40">
        <v>519</v>
      </c>
      <c r="AE12" s="40">
        <v>261</v>
      </c>
      <c r="AF12" s="40">
        <v>329</v>
      </c>
      <c r="AG12" s="40">
        <v>258</v>
      </c>
      <c r="AH12" s="40">
        <v>420</v>
      </c>
    </row>
    <row r="13" spans="1:34" ht="17.100000000000001" customHeight="1" thickBot="1" x14ac:dyDescent="0.25">
      <c r="A13" s="67"/>
      <c r="B13" s="54" t="s">
        <v>49</v>
      </c>
      <c r="C13" s="40">
        <v>65</v>
      </c>
      <c r="D13" s="40">
        <v>207</v>
      </c>
      <c r="E13" s="40">
        <v>114</v>
      </c>
      <c r="F13" s="40">
        <v>193</v>
      </c>
      <c r="G13" s="40">
        <v>187</v>
      </c>
      <c r="H13" s="40">
        <v>199</v>
      </c>
      <c r="I13" s="40">
        <v>154</v>
      </c>
      <c r="J13" s="40">
        <v>194</v>
      </c>
      <c r="K13" s="40">
        <v>247</v>
      </c>
      <c r="L13" s="40">
        <v>288</v>
      </c>
      <c r="M13" s="40">
        <v>235</v>
      </c>
      <c r="N13" s="40">
        <v>279</v>
      </c>
      <c r="O13" s="40">
        <v>325</v>
      </c>
      <c r="P13" s="40">
        <v>311</v>
      </c>
      <c r="Q13" s="40">
        <v>187</v>
      </c>
      <c r="R13" s="40">
        <v>315</v>
      </c>
      <c r="S13" s="40">
        <v>362</v>
      </c>
      <c r="T13" s="40">
        <v>311</v>
      </c>
      <c r="U13" s="40">
        <v>191</v>
      </c>
      <c r="V13" s="40">
        <v>281</v>
      </c>
      <c r="W13" s="40">
        <v>302</v>
      </c>
      <c r="X13" s="40">
        <v>270</v>
      </c>
      <c r="Y13" s="40">
        <v>163</v>
      </c>
      <c r="Z13" s="40">
        <v>222</v>
      </c>
      <c r="AA13" s="40">
        <v>430</v>
      </c>
      <c r="AB13" s="40">
        <v>337</v>
      </c>
      <c r="AC13" s="40">
        <v>234</v>
      </c>
      <c r="AD13" s="40">
        <v>361</v>
      </c>
      <c r="AE13" s="40">
        <v>184</v>
      </c>
      <c r="AF13" s="40">
        <v>240</v>
      </c>
      <c r="AG13" s="40">
        <v>227</v>
      </c>
      <c r="AH13" s="40">
        <v>337</v>
      </c>
    </row>
    <row r="14" spans="1:34" ht="17.100000000000001" customHeight="1" thickBot="1" x14ac:dyDescent="0.25">
      <c r="A14" s="67"/>
      <c r="B14" s="54" t="s">
        <v>26</v>
      </c>
      <c r="C14" s="40">
        <v>964</v>
      </c>
      <c r="D14" s="40">
        <v>1050</v>
      </c>
      <c r="E14" s="40">
        <v>694</v>
      </c>
      <c r="F14" s="40">
        <v>1218</v>
      </c>
      <c r="G14" s="40">
        <v>1322</v>
      </c>
      <c r="H14" s="40">
        <v>1384</v>
      </c>
      <c r="I14" s="40">
        <v>1091</v>
      </c>
      <c r="J14" s="40">
        <v>1524</v>
      </c>
      <c r="K14" s="40">
        <v>1793</v>
      </c>
      <c r="L14" s="40">
        <v>1802</v>
      </c>
      <c r="M14" s="40">
        <v>1161</v>
      </c>
      <c r="N14" s="40">
        <v>1889</v>
      </c>
      <c r="O14" s="40">
        <v>1925</v>
      </c>
      <c r="P14" s="40">
        <v>1952</v>
      </c>
      <c r="Q14" s="40">
        <v>1064</v>
      </c>
      <c r="R14" s="40">
        <v>1848</v>
      </c>
      <c r="S14" s="40">
        <v>1874</v>
      </c>
      <c r="T14" s="40">
        <v>1803</v>
      </c>
      <c r="U14" s="40">
        <v>1050</v>
      </c>
      <c r="V14" s="40">
        <v>1659</v>
      </c>
      <c r="W14" s="40">
        <v>1793</v>
      </c>
      <c r="X14" s="40">
        <v>1662</v>
      </c>
      <c r="Y14" s="55">
        <v>2500</v>
      </c>
      <c r="Z14" s="55">
        <v>3692</v>
      </c>
      <c r="AA14" s="40">
        <v>5029</v>
      </c>
      <c r="AB14" s="40">
        <v>3992</v>
      </c>
      <c r="AC14" s="40">
        <v>2202</v>
      </c>
      <c r="AD14" s="40">
        <v>3591</v>
      </c>
      <c r="AE14" s="40">
        <v>3204</v>
      </c>
      <c r="AF14" s="40">
        <v>3577</v>
      </c>
      <c r="AG14" s="40">
        <v>2126</v>
      </c>
      <c r="AH14" s="40">
        <v>4418</v>
      </c>
    </row>
    <row r="15" spans="1:34" ht="17.100000000000001" customHeight="1" thickBot="1" x14ac:dyDescent="0.25">
      <c r="A15" s="67"/>
      <c r="B15" s="54" t="s">
        <v>48</v>
      </c>
      <c r="C15" s="40">
        <v>1147</v>
      </c>
      <c r="D15" s="40">
        <v>1544</v>
      </c>
      <c r="E15" s="40">
        <v>972</v>
      </c>
      <c r="F15" s="40">
        <v>1267</v>
      </c>
      <c r="G15" s="40">
        <v>1799</v>
      </c>
      <c r="H15" s="40">
        <v>1718</v>
      </c>
      <c r="I15" s="40">
        <v>1185</v>
      </c>
      <c r="J15" s="40">
        <v>1749</v>
      </c>
      <c r="K15" s="40">
        <v>2449</v>
      </c>
      <c r="L15" s="40">
        <v>2794</v>
      </c>
      <c r="M15" s="40">
        <v>1984</v>
      </c>
      <c r="N15" s="40">
        <v>2692</v>
      </c>
      <c r="O15" s="40">
        <v>3394</v>
      </c>
      <c r="P15" s="40">
        <v>3927</v>
      </c>
      <c r="Q15" s="40">
        <v>2797</v>
      </c>
      <c r="R15" s="40">
        <v>3593</v>
      </c>
      <c r="S15" s="40">
        <v>4562</v>
      </c>
      <c r="T15" s="40">
        <v>4808</v>
      </c>
      <c r="U15" s="40">
        <v>3094</v>
      </c>
      <c r="V15" s="40">
        <v>3591</v>
      </c>
      <c r="W15" s="40">
        <v>3789</v>
      </c>
      <c r="X15" s="40">
        <v>4061</v>
      </c>
      <c r="Y15" s="40">
        <v>2707</v>
      </c>
      <c r="Z15" s="40">
        <v>3553</v>
      </c>
      <c r="AA15" s="40">
        <v>3158</v>
      </c>
      <c r="AB15" s="40">
        <v>2638</v>
      </c>
      <c r="AC15" s="40">
        <v>1891</v>
      </c>
      <c r="AD15" s="40">
        <v>2485</v>
      </c>
      <c r="AE15" s="40">
        <v>2025</v>
      </c>
      <c r="AF15" s="40">
        <v>2331</v>
      </c>
      <c r="AG15" s="40">
        <v>1629</v>
      </c>
      <c r="AH15" s="40">
        <v>2092</v>
      </c>
    </row>
    <row r="16" spans="1:34" ht="17.100000000000001" customHeight="1" thickBot="1" x14ac:dyDescent="0.25">
      <c r="B16" s="54" t="s">
        <v>21</v>
      </c>
      <c r="C16" s="40">
        <v>21</v>
      </c>
      <c r="D16" s="40">
        <v>28</v>
      </c>
      <c r="E16" s="40">
        <v>19</v>
      </c>
      <c r="F16" s="40">
        <v>39</v>
      </c>
      <c r="G16" s="40">
        <v>37</v>
      </c>
      <c r="H16" s="40">
        <v>48</v>
      </c>
      <c r="I16" s="40">
        <v>29</v>
      </c>
      <c r="J16" s="40">
        <v>40</v>
      </c>
      <c r="K16" s="40">
        <v>64</v>
      </c>
      <c r="L16" s="40">
        <v>73</v>
      </c>
      <c r="M16" s="40">
        <v>59</v>
      </c>
      <c r="N16" s="40">
        <v>88</v>
      </c>
      <c r="O16" s="40">
        <v>103</v>
      </c>
      <c r="P16" s="40">
        <v>117</v>
      </c>
      <c r="Q16" s="40">
        <v>86</v>
      </c>
      <c r="R16" s="40">
        <v>133</v>
      </c>
      <c r="S16" s="40">
        <v>142</v>
      </c>
      <c r="T16" s="40">
        <v>152</v>
      </c>
      <c r="U16" s="40">
        <v>108</v>
      </c>
      <c r="V16" s="40">
        <v>162</v>
      </c>
      <c r="W16" s="40">
        <v>142</v>
      </c>
      <c r="X16" s="40">
        <v>123</v>
      </c>
      <c r="Y16" s="40">
        <v>86</v>
      </c>
      <c r="Z16" s="40">
        <v>125</v>
      </c>
      <c r="AA16" s="40">
        <v>138</v>
      </c>
      <c r="AB16" s="40">
        <v>111</v>
      </c>
      <c r="AC16" s="40">
        <v>69</v>
      </c>
      <c r="AD16" s="40">
        <v>76</v>
      </c>
      <c r="AE16" s="40">
        <v>33</v>
      </c>
      <c r="AF16" s="40">
        <v>70</v>
      </c>
      <c r="AG16" s="40">
        <v>70</v>
      </c>
      <c r="AH16" s="40">
        <v>87</v>
      </c>
    </row>
    <row r="17" spans="2:38" ht="17.100000000000001" customHeight="1" thickBot="1" x14ac:dyDescent="0.25">
      <c r="B17" s="54" t="s">
        <v>10</v>
      </c>
      <c r="C17" s="40">
        <v>280</v>
      </c>
      <c r="D17" s="40">
        <v>299</v>
      </c>
      <c r="E17" s="40">
        <v>197</v>
      </c>
      <c r="F17" s="40">
        <v>251</v>
      </c>
      <c r="G17" s="40">
        <v>316</v>
      </c>
      <c r="H17" s="40">
        <v>382</v>
      </c>
      <c r="I17" s="40">
        <v>236</v>
      </c>
      <c r="J17" s="40">
        <v>261</v>
      </c>
      <c r="K17" s="40">
        <v>465</v>
      </c>
      <c r="L17" s="40">
        <v>584</v>
      </c>
      <c r="M17" s="40">
        <v>382</v>
      </c>
      <c r="N17" s="40">
        <v>456</v>
      </c>
      <c r="O17" s="40">
        <v>564</v>
      </c>
      <c r="P17" s="40">
        <v>588</v>
      </c>
      <c r="Q17" s="40">
        <v>317</v>
      </c>
      <c r="R17" s="40">
        <v>416</v>
      </c>
      <c r="S17" s="40">
        <v>527</v>
      </c>
      <c r="T17" s="40">
        <v>531</v>
      </c>
      <c r="U17" s="40">
        <v>308</v>
      </c>
      <c r="V17" s="40">
        <v>435</v>
      </c>
      <c r="W17" s="40">
        <v>447</v>
      </c>
      <c r="X17" s="40">
        <v>433</v>
      </c>
      <c r="Y17" s="40">
        <v>289</v>
      </c>
      <c r="Z17" s="40">
        <v>415</v>
      </c>
      <c r="AA17" s="40">
        <v>404</v>
      </c>
      <c r="AB17" s="40">
        <v>361</v>
      </c>
      <c r="AC17" s="40">
        <v>232</v>
      </c>
      <c r="AD17" s="40">
        <v>309</v>
      </c>
      <c r="AE17" s="40">
        <v>168</v>
      </c>
      <c r="AF17" s="40">
        <v>300</v>
      </c>
      <c r="AG17" s="40">
        <v>218</v>
      </c>
      <c r="AH17" s="40">
        <v>314</v>
      </c>
    </row>
    <row r="18" spans="2:38" ht="17.100000000000001" customHeight="1" thickBot="1" x14ac:dyDescent="0.25">
      <c r="B18" s="54" t="s">
        <v>155</v>
      </c>
      <c r="C18" s="40">
        <v>784</v>
      </c>
      <c r="D18" s="40">
        <v>1290</v>
      </c>
      <c r="E18" s="40">
        <v>928</v>
      </c>
      <c r="F18" s="40">
        <v>1379</v>
      </c>
      <c r="G18" s="40">
        <v>1392</v>
      </c>
      <c r="H18" s="40">
        <v>1913</v>
      </c>
      <c r="I18" s="40">
        <v>1507</v>
      </c>
      <c r="J18" s="40">
        <v>1914</v>
      </c>
      <c r="K18" s="40">
        <v>1914</v>
      </c>
      <c r="L18" s="40">
        <v>2426</v>
      </c>
      <c r="M18" s="40">
        <v>2661</v>
      </c>
      <c r="N18" s="40">
        <v>3336</v>
      </c>
      <c r="O18" s="40">
        <v>3923</v>
      </c>
      <c r="P18" s="40">
        <v>3600</v>
      </c>
      <c r="Q18" s="40">
        <v>2538</v>
      </c>
      <c r="R18" s="40">
        <v>3279</v>
      </c>
      <c r="S18" s="40">
        <v>4109</v>
      </c>
      <c r="T18" s="40">
        <v>3734</v>
      </c>
      <c r="U18" s="40">
        <v>2261</v>
      </c>
      <c r="V18" s="40">
        <v>4146</v>
      </c>
      <c r="W18" s="40">
        <v>3017</v>
      </c>
      <c r="X18" s="40">
        <v>3260</v>
      </c>
      <c r="Y18" s="40">
        <v>2595</v>
      </c>
      <c r="Z18" s="40">
        <v>2801</v>
      </c>
      <c r="AA18" s="40">
        <v>2149</v>
      </c>
      <c r="AB18" s="40">
        <v>2401</v>
      </c>
      <c r="AC18" s="40">
        <v>1740</v>
      </c>
      <c r="AD18" s="40">
        <v>2101</v>
      </c>
      <c r="AE18" s="40">
        <v>2050</v>
      </c>
      <c r="AF18" s="40">
        <v>1764</v>
      </c>
      <c r="AG18" s="40">
        <v>1268</v>
      </c>
      <c r="AH18" s="40">
        <v>1966</v>
      </c>
    </row>
    <row r="19" spans="2:38" ht="17.100000000000001" customHeight="1" thickBot="1" x14ac:dyDescent="0.25">
      <c r="B19" s="54" t="s">
        <v>156</v>
      </c>
      <c r="C19" s="40">
        <v>38</v>
      </c>
      <c r="D19" s="40">
        <v>32</v>
      </c>
      <c r="E19" s="40">
        <v>2</v>
      </c>
      <c r="F19" s="40">
        <v>21</v>
      </c>
      <c r="G19" s="40">
        <v>18</v>
      </c>
      <c r="H19" s="40">
        <v>27</v>
      </c>
      <c r="I19" s="40">
        <v>28</v>
      </c>
      <c r="J19" s="40">
        <v>35</v>
      </c>
      <c r="K19" s="40">
        <v>32</v>
      </c>
      <c r="L19" s="40">
        <v>35</v>
      </c>
      <c r="M19" s="40">
        <v>29</v>
      </c>
      <c r="N19" s="40">
        <v>164</v>
      </c>
      <c r="O19" s="40">
        <v>175</v>
      </c>
      <c r="P19" s="40">
        <v>259</v>
      </c>
      <c r="Q19" s="40">
        <v>150</v>
      </c>
      <c r="R19" s="40">
        <v>249</v>
      </c>
      <c r="S19" s="40">
        <v>254</v>
      </c>
      <c r="T19" s="40">
        <v>360</v>
      </c>
      <c r="U19" s="40">
        <v>251</v>
      </c>
      <c r="V19" s="40">
        <v>356</v>
      </c>
      <c r="W19" s="40">
        <v>283</v>
      </c>
      <c r="X19" s="40">
        <v>213</v>
      </c>
      <c r="Y19" s="40">
        <v>175</v>
      </c>
      <c r="Z19" s="40">
        <v>338</v>
      </c>
      <c r="AA19" s="40">
        <v>507</v>
      </c>
      <c r="AB19" s="40">
        <v>381</v>
      </c>
      <c r="AC19" s="40">
        <v>264</v>
      </c>
      <c r="AD19" s="40">
        <v>450</v>
      </c>
      <c r="AE19" s="40">
        <v>148</v>
      </c>
      <c r="AF19" s="40">
        <v>212</v>
      </c>
      <c r="AG19" s="40">
        <v>189</v>
      </c>
      <c r="AH19" s="40">
        <v>392</v>
      </c>
    </row>
    <row r="20" spans="2:38" ht="17.100000000000001" customHeight="1" thickBot="1" x14ac:dyDescent="0.25">
      <c r="B20" s="54" t="s">
        <v>157</v>
      </c>
      <c r="C20" s="40">
        <v>49</v>
      </c>
      <c r="D20" s="40">
        <v>88</v>
      </c>
      <c r="E20" s="40">
        <v>38</v>
      </c>
      <c r="F20" s="40">
        <v>57</v>
      </c>
      <c r="G20" s="40">
        <v>61</v>
      </c>
      <c r="H20" s="40">
        <v>90</v>
      </c>
      <c r="I20" s="40">
        <v>72</v>
      </c>
      <c r="J20" s="40">
        <v>77</v>
      </c>
      <c r="K20" s="40">
        <v>111</v>
      </c>
      <c r="L20" s="40">
        <v>89</v>
      </c>
      <c r="M20" s="40">
        <v>57</v>
      </c>
      <c r="N20" s="40">
        <v>87</v>
      </c>
      <c r="O20" s="40">
        <v>116</v>
      </c>
      <c r="P20" s="40">
        <v>69</v>
      </c>
      <c r="Q20" s="40">
        <v>50</v>
      </c>
      <c r="R20" s="40">
        <v>101</v>
      </c>
      <c r="S20" s="40">
        <v>70</v>
      </c>
      <c r="T20" s="40">
        <v>97</v>
      </c>
      <c r="U20" s="40">
        <v>56</v>
      </c>
      <c r="V20" s="40">
        <v>78</v>
      </c>
      <c r="W20" s="40">
        <v>70</v>
      </c>
      <c r="X20" s="40">
        <v>85</v>
      </c>
      <c r="Y20" s="40">
        <v>55</v>
      </c>
      <c r="Z20" s="40">
        <v>68</v>
      </c>
      <c r="AA20" s="40">
        <v>107</v>
      </c>
      <c r="AB20" s="40">
        <v>97</v>
      </c>
      <c r="AC20" s="40">
        <v>52</v>
      </c>
      <c r="AD20" s="40">
        <v>70</v>
      </c>
      <c r="AE20" s="40">
        <v>56</v>
      </c>
      <c r="AF20" s="40">
        <v>54</v>
      </c>
      <c r="AG20" s="40">
        <v>54</v>
      </c>
      <c r="AH20" s="40">
        <v>78</v>
      </c>
    </row>
    <row r="21" spans="2:38" ht="17.100000000000001" customHeight="1" thickBot="1" x14ac:dyDescent="0.25">
      <c r="B21" s="54" t="s">
        <v>51</v>
      </c>
      <c r="C21" s="40">
        <v>313</v>
      </c>
      <c r="D21" s="40">
        <v>317</v>
      </c>
      <c r="E21" s="40">
        <v>263</v>
      </c>
      <c r="F21" s="40">
        <v>316</v>
      </c>
      <c r="G21" s="40">
        <v>305</v>
      </c>
      <c r="H21" s="40">
        <v>370</v>
      </c>
      <c r="I21" s="40">
        <v>232</v>
      </c>
      <c r="J21" s="40">
        <v>390</v>
      </c>
      <c r="K21" s="40">
        <v>517</v>
      </c>
      <c r="L21" s="40">
        <v>561</v>
      </c>
      <c r="M21" s="40">
        <v>379</v>
      </c>
      <c r="N21" s="40">
        <v>506</v>
      </c>
      <c r="O21" s="40">
        <v>567</v>
      </c>
      <c r="P21" s="40">
        <v>627</v>
      </c>
      <c r="Q21" s="40">
        <v>397</v>
      </c>
      <c r="R21" s="40">
        <v>651</v>
      </c>
      <c r="S21" s="40">
        <v>834</v>
      </c>
      <c r="T21" s="40">
        <v>692</v>
      </c>
      <c r="U21" s="40">
        <v>444</v>
      </c>
      <c r="V21" s="40">
        <v>554</v>
      </c>
      <c r="W21" s="40">
        <v>554</v>
      </c>
      <c r="X21" s="40">
        <v>499</v>
      </c>
      <c r="Y21" s="40">
        <v>281</v>
      </c>
      <c r="Z21" s="40">
        <v>504</v>
      </c>
      <c r="AA21" s="40">
        <v>392</v>
      </c>
      <c r="AB21" s="40">
        <v>422</v>
      </c>
      <c r="AC21" s="40">
        <v>253</v>
      </c>
      <c r="AD21" s="40">
        <v>315</v>
      </c>
      <c r="AE21" s="40">
        <v>164</v>
      </c>
      <c r="AF21" s="40">
        <v>322</v>
      </c>
      <c r="AG21" s="40">
        <v>252</v>
      </c>
      <c r="AH21" s="40">
        <v>236</v>
      </c>
    </row>
    <row r="22" spans="2:38" ht="17.100000000000001" customHeight="1" thickBot="1" x14ac:dyDescent="0.25">
      <c r="B22" s="54" t="s">
        <v>11</v>
      </c>
      <c r="C22" s="40">
        <v>6</v>
      </c>
      <c r="D22" s="40">
        <v>25</v>
      </c>
      <c r="E22" s="40">
        <v>30</v>
      </c>
      <c r="F22" s="40">
        <v>50</v>
      </c>
      <c r="G22" s="40">
        <v>67</v>
      </c>
      <c r="H22" s="40">
        <v>60</v>
      </c>
      <c r="I22" s="40">
        <v>39</v>
      </c>
      <c r="J22" s="40">
        <v>27</v>
      </c>
      <c r="K22" s="40">
        <v>50</v>
      </c>
      <c r="L22" s="40">
        <v>81</v>
      </c>
      <c r="M22" s="40">
        <v>32</v>
      </c>
      <c r="N22" s="40">
        <v>59</v>
      </c>
      <c r="O22" s="40">
        <v>69</v>
      </c>
      <c r="P22" s="40">
        <v>73</v>
      </c>
      <c r="Q22" s="40">
        <v>45</v>
      </c>
      <c r="R22" s="40">
        <v>57</v>
      </c>
      <c r="S22" s="40">
        <v>63</v>
      </c>
      <c r="T22" s="40">
        <v>52</v>
      </c>
      <c r="U22" s="40">
        <v>30</v>
      </c>
      <c r="V22" s="40">
        <v>101</v>
      </c>
      <c r="W22" s="40">
        <v>90</v>
      </c>
      <c r="X22" s="40">
        <v>56</v>
      </c>
      <c r="Y22" s="40">
        <v>31</v>
      </c>
      <c r="Z22" s="40">
        <v>63</v>
      </c>
      <c r="AA22" s="40">
        <v>32</v>
      </c>
      <c r="AB22" s="40">
        <v>75</v>
      </c>
      <c r="AC22" s="40">
        <v>40</v>
      </c>
      <c r="AD22" s="40">
        <v>49</v>
      </c>
      <c r="AE22" s="40">
        <v>12</v>
      </c>
      <c r="AF22" s="40">
        <v>26</v>
      </c>
      <c r="AG22" s="40">
        <v>28</v>
      </c>
      <c r="AH22" s="40">
        <v>27</v>
      </c>
    </row>
    <row r="23" spans="2:38" ht="16.5" customHeight="1" thickBot="1" x14ac:dyDescent="0.25">
      <c r="B23" s="56" t="s">
        <v>22</v>
      </c>
      <c r="C23" s="57">
        <f t="shared" ref="C23:N23" si="0">SUM(C6:C22)</f>
        <v>5614</v>
      </c>
      <c r="D23" s="57">
        <f t="shared" si="0"/>
        <v>8316</v>
      </c>
      <c r="E23" s="57">
        <f t="shared" si="0"/>
        <v>5790</v>
      </c>
      <c r="F23" s="57">
        <f t="shared" si="0"/>
        <v>7531</v>
      </c>
      <c r="G23" s="57">
        <f t="shared" si="0"/>
        <v>8855</v>
      </c>
      <c r="H23" s="57">
        <f t="shared" si="0"/>
        <v>9777</v>
      </c>
      <c r="I23" s="57">
        <f t="shared" si="0"/>
        <v>7334</v>
      </c>
      <c r="J23" s="57">
        <f t="shared" si="0"/>
        <v>9456</v>
      </c>
      <c r="K23" s="57">
        <f t="shared" si="0"/>
        <v>11824</v>
      </c>
      <c r="L23" s="57">
        <f t="shared" si="0"/>
        <v>13580</v>
      </c>
      <c r="M23" s="57">
        <f t="shared" si="0"/>
        <v>10011</v>
      </c>
      <c r="N23" s="57">
        <f t="shared" si="0"/>
        <v>13812</v>
      </c>
      <c r="O23" s="57">
        <f t="shared" ref="O23:V23" si="1">SUM(O6:O22)</f>
        <v>16932</v>
      </c>
      <c r="P23" s="57">
        <f t="shared" si="1"/>
        <v>17376</v>
      </c>
      <c r="Q23" s="57">
        <f t="shared" si="1"/>
        <v>11502</v>
      </c>
      <c r="R23" s="57">
        <f t="shared" si="1"/>
        <v>16311</v>
      </c>
      <c r="S23" s="57">
        <f t="shared" si="1"/>
        <v>19620</v>
      </c>
      <c r="T23" s="57">
        <f t="shared" si="1"/>
        <v>19815</v>
      </c>
      <c r="U23" s="57">
        <f t="shared" si="1"/>
        <v>12610</v>
      </c>
      <c r="V23" s="57">
        <f t="shared" si="1"/>
        <v>18212</v>
      </c>
      <c r="W23" s="57">
        <f>SUM(W6:W22)</f>
        <v>16521</v>
      </c>
      <c r="X23" s="57">
        <f>SUM(X6:X22)</f>
        <v>16743</v>
      </c>
      <c r="Y23" s="57">
        <f>SUM(Y6:Y22)</f>
        <v>14076</v>
      </c>
      <c r="Z23" s="57">
        <f>SUM(Z6:Z22)</f>
        <v>17842</v>
      </c>
      <c r="AA23" s="57">
        <v>19257</v>
      </c>
      <c r="AB23" s="57">
        <v>17134</v>
      </c>
      <c r="AC23" s="57">
        <v>11425</v>
      </c>
      <c r="AD23" s="57">
        <v>15536</v>
      </c>
      <c r="AE23" s="57">
        <f>SUM(AE6:AE22)</f>
        <v>12736</v>
      </c>
      <c r="AF23" s="57">
        <f>SUM(AF6:AF22)</f>
        <v>13516</v>
      </c>
      <c r="AG23" s="57">
        <f>SUM(AG6:AG22)</f>
        <v>9605</v>
      </c>
      <c r="AH23" s="57">
        <f>SUM(AH6:AH22)</f>
        <v>14645</v>
      </c>
      <c r="AI23" s="18"/>
    </row>
    <row r="24" spans="2:38" ht="19.5" customHeight="1" x14ac:dyDescent="0.2">
      <c r="C24" s="18"/>
      <c r="G24" s="18"/>
      <c r="T24" s="76" t="s">
        <v>101</v>
      </c>
      <c r="U24" s="77"/>
      <c r="V24" s="77"/>
      <c r="W24" s="77"/>
      <c r="X24" s="77"/>
      <c r="Y24" s="77"/>
      <c r="Z24" s="77"/>
    </row>
    <row r="25" spans="2:38" ht="21" customHeight="1" x14ac:dyDescent="0.2">
      <c r="C25" s="18"/>
      <c r="G25" s="18"/>
      <c r="T25" s="76"/>
      <c r="U25" s="77"/>
      <c r="V25" s="77"/>
      <c r="W25" s="77"/>
      <c r="X25" s="77"/>
      <c r="Y25" s="77"/>
      <c r="Z25" s="77"/>
      <c r="AA25" s="79"/>
      <c r="AB25" s="78"/>
      <c r="AC25" s="78"/>
      <c r="AD25" s="78"/>
      <c r="AE25" s="78"/>
      <c r="AF25" s="78"/>
      <c r="AG25" s="78"/>
      <c r="AH25" s="78"/>
      <c r="AI25" s="78"/>
      <c r="AJ25" s="78"/>
      <c r="AK25" s="78"/>
      <c r="AL25" s="78"/>
    </row>
    <row r="26" spans="2:38" ht="39" customHeight="1" x14ac:dyDescent="0.2">
      <c r="B26" s="58"/>
      <c r="C26" s="58"/>
      <c r="D26" s="58"/>
      <c r="E26" s="58"/>
      <c r="F26"/>
      <c r="G26"/>
      <c r="H26"/>
      <c r="I26"/>
      <c r="J26"/>
      <c r="K26"/>
      <c r="L26"/>
      <c r="M26"/>
      <c r="N26"/>
      <c r="O26"/>
      <c r="P26"/>
      <c r="Q26"/>
      <c r="R26"/>
      <c r="S26"/>
      <c r="T26"/>
      <c r="U26"/>
      <c r="V26"/>
      <c r="W26"/>
      <c r="X26"/>
      <c r="Y26"/>
      <c r="Z26"/>
      <c r="AA26"/>
      <c r="AB26"/>
      <c r="AC26"/>
      <c r="AD26"/>
      <c r="AE26" s="77"/>
      <c r="AF26" s="77"/>
    </row>
    <row r="28" spans="2:38" ht="39" customHeight="1" thickBot="1" x14ac:dyDescent="0.25">
      <c r="C28" s="39" t="s">
        <v>29</v>
      </c>
      <c r="D28" s="39" t="s">
        <v>31</v>
      </c>
      <c r="E28" s="39" t="s">
        <v>34</v>
      </c>
      <c r="F28" s="61" t="s">
        <v>36</v>
      </c>
      <c r="G28" s="39" t="s">
        <v>38</v>
      </c>
      <c r="H28" s="39" t="s">
        <v>45</v>
      </c>
      <c r="I28" s="39" t="s">
        <v>57</v>
      </c>
      <c r="J28" s="61" t="s">
        <v>59</v>
      </c>
      <c r="K28" s="39" t="s">
        <v>61</v>
      </c>
      <c r="L28" s="39" t="s">
        <v>63</v>
      </c>
      <c r="M28" s="39" t="s">
        <v>65</v>
      </c>
      <c r="N28" s="61" t="s">
        <v>69</v>
      </c>
      <c r="O28" s="39" t="s">
        <v>72</v>
      </c>
      <c r="P28" s="39" t="s">
        <v>79</v>
      </c>
      <c r="Q28" s="39" t="s">
        <v>81</v>
      </c>
      <c r="R28" s="61" t="s">
        <v>83</v>
      </c>
      <c r="S28" s="39" t="s">
        <v>87</v>
      </c>
      <c r="T28" s="39" t="s">
        <v>91</v>
      </c>
      <c r="U28" s="39" t="s">
        <v>94</v>
      </c>
      <c r="V28" s="61" t="s">
        <v>96</v>
      </c>
      <c r="W28" s="39" t="s">
        <v>99</v>
      </c>
      <c r="X28" s="39" t="s">
        <v>105</v>
      </c>
      <c r="Y28" s="39" t="s">
        <v>108</v>
      </c>
      <c r="Z28" s="61" t="s">
        <v>112</v>
      </c>
      <c r="AA28" s="39" t="s">
        <v>251</v>
      </c>
      <c r="AB28" s="39" t="s">
        <v>261</v>
      </c>
      <c r="AC28" s="39" t="s">
        <v>270</v>
      </c>
      <c r="AD28" s="39" t="s">
        <v>293</v>
      </c>
    </row>
    <row r="29" spans="2:38" ht="17.100000000000001" customHeight="1" thickBot="1" x14ac:dyDescent="0.25">
      <c r="B29" s="54" t="s">
        <v>52</v>
      </c>
      <c r="C29" s="69">
        <f t="shared" ref="C29:C40" si="2">+(G6-C6)/C6</f>
        <v>0.38461538461538464</v>
      </c>
      <c r="D29" s="69">
        <f t="shared" ref="D29:D40" si="3">+(H6-D6)/D6</f>
        <v>0.12257405515832483</v>
      </c>
      <c r="E29" s="69">
        <f t="shared" ref="E29:E40" si="4">+(I6-E6)/E6</f>
        <v>0.21467391304347827</v>
      </c>
      <c r="F29" s="69">
        <f t="shared" ref="F29:F40" si="5">+(J6-F6)/F6</f>
        <v>0.20127118644067796</v>
      </c>
      <c r="G29" s="69">
        <f t="shared" ref="G29:G40" si="6">+(K6-G6)/G6</f>
        <v>0.30815972222222221</v>
      </c>
      <c r="H29" s="70">
        <f t="shared" ref="H29:S46" si="7">+(L6-H6)/H6</f>
        <v>0.66606005459508644</v>
      </c>
      <c r="I29" s="70">
        <f t="shared" si="7"/>
        <v>0.57829977628635343</v>
      </c>
      <c r="J29" s="70">
        <f t="shared" si="7"/>
        <v>0.88447971781305113</v>
      </c>
      <c r="K29" s="70">
        <f t="shared" si="7"/>
        <v>0.72926343729263432</v>
      </c>
      <c r="L29" s="70">
        <f t="shared" si="7"/>
        <v>0.4811578372474058</v>
      </c>
      <c r="M29" s="70">
        <f t="shared" si="7"/>
        <v>0.37278525868178597</v>
      </c>
      <c r="N29" s="70">
        <f t="shared" si="7"/>
        <v>0.22087037903603182</v>
      </c>
      <c r="O29" s="70">
        <f t="shared" si="7"/>
        <v>0.25556408288564852</v>
      </c>
      <c r="P29" s="70">
        <f t="shared" si="7"/>
        <v>0.42367256637168144</v>
      </c>
      <c r="Q29" s="70">
        <f t="shared" si="7"/>
        <v>0.43882292204439854</v>
      </c>
      <c r="R29" s="70">
        <f t="shared" si="7"/>
        <v>0.46301264852433882</v>
      </c>
      <c r="S29" s="70">
        <f t="shared" si="7"/>
        <v>-2.9645476772616138E-2</v>
      </c>
      <c r="T29" s="70">
        <f>+(X6-T6)/T6</f>
        <v>-7.4851074851074853E-2</v>
      </c>
      <c r="U29" s="70">
        <v>0.2378902045209903</v>
      </c>
      <c r="V29" s="70">
        <v>-8.5145402148283991E-2</v>
      </c>
      <c r="W29" s="69">
        <v>3.2440944881889762E-2</v>
      </c>
      <c r="X29" s="69">
        <v>-5.1791713325867864E-2</v>
      </c>
      <c r="Y29" s="69">
        <v>-0.21072463768115943</v>
      </c>
      <c r="Z29" s="69">
        <v>6.3573883161512024E-2</v>
      </c>
      <c r="AA29" s="36">
        <f t="shared" ref="AA29:AD46" si="8">+(AE6-AA6)/AA6</f>
        <v>-0.26354478627824668</v>
      </c>
      <c r="AB29" s="36">
        <f t="shared" si="8"/>
        <v>-0.3071203889047755</v>
      </c>
      <c r="AC29" s="36">
        <f t="shared" si="8"/>
        <v>-0.18244406196213425</v>
      </c>
      <c r="AD29" s="36">
        <f t="shared" si="8"/>
        <v>-0.25793147208121825</v>
      </c>
    </row>
    <row r="30" spans="2:38" ht="17.100000000000001" customHeight="1" thickBot="1" x14ac:dyDescent="0.25">
      <c r="B30" s="54" t="s">
        <v>53</v>
      </c>
      <c r="C30" s="70">
        <f t="shared" si="2"/>
        <v>-0.2271062271062271</v>
      </c>
      <c r="D30" s="70">
        <f t="shared" si="3"/>
        <v>0.22510822510822512</v>
      </c>
      <c r="E30" s="70">
        <f t="shared" si="4"/>
        <v>7.0652173913043473E-2</v>
      </c>
      <c r="F30" s="70">
        <f t="shared" si="5"/>
        <v>-3.7037037037037035E-2</v>
      </c>
      <c r="G30" s="70">
        <f t="shared" si="6"/>
        <v>0.43601895734597157</v>
      </c>
      <c r="H30" s="70">
        <f t="shared" si="7"/>
        <v>0.65724381625441697</v>
      </c>
      <c r="I30" s="70">
        <f t="shared" si="7"/>
        <v>0.28934010152284262</v>
      </c>
      <c r="J30" s="70">
        <f t="shared" si="7"/>
        <v>1.3626373626373627</v>
      </c>
      <c r="K30" s="70">
        <f t="shared" si="7"/>
        <v>0.60066006600660071</v>
      </c>
      <c r="L30" s="70">
        <f t="shared" si="7"/>
        <v>0.11513859275053305</v>
      </c>
      <c r="M30" s="70">
        <f t="shared" si="7"/>
        <v>0.22047244094488189</v>
      </c>
      <c r="N30" s="70">
        <f t="shared" si="7"/>
        <v>-0.25348837209302327</v>
      </c>
      <c r="O30" s="70">
        <f t="shared" si="7"/>
        <v>0.28247422680412371</v>
      </c>
      <c r="P30" s="70">
        <f t="shared" si="7"/>
        <v>0.11663479923518165</v>
      </c>
      <c r="Q30" s="70">
        <f t="shared" si="7"/>
        <v>-0.25161290322580643</v>
      </c>
      <c r="R30" s="70">
        <f t="shared" si="7"/>
        <v>0.30218068535825543</v>
      </c>
      <c r="S30" s="70">
        <f t="shared" si="7"/>
        <v>-0.4437299035369775</v>
      </c>
      <c r="T30" s="70">
        <f t="shared" ref="T30:T46" si="9">+(X7-T7)/T7</f>
        <v>-0.3458904109589041</v>
      </c>
      <c r="U30" s="70">
        <v>0.10775862068965517</v>
      </c>
      <c r="V30" s="70">
        <v>-7.4162679425837319E-2</v>
      </c>
      <c r="W30" s="70">
        <v>0.23699421965317918</v>
      </c>
      <c r="X30" s="70">
        <v>2.0942408376963352E-2</v>
      </c>
      <c r="Y30" s="70">
        <v>0.22957198443579765</v>
      </c>
      <c r="Z30" s="70">
        <v>-0.11369509043927649</v>
      </c>
      <c r="AA30" s="36">
        <f t="shared" si="8"/>
        <v>-0.13134328358208955</v>
      </c>
      <c r="AB30" s="36">
        <f t="shared" si="8"/>
        <v>0.1111111111111111</v>
      </c>
      <c r="AC30" s="36">
        <f t="shared" si="8"/>
        <v>-0.22374429223744291</v>
      </c>
      <c r="AD30" s="36">
        <f t="shared" si="8"/>
        <v>6.2500000000000003E-3</v>
      </c>
    </row>
    <row r="31" spans="2:38" ht="17.100000000000001" customHeight="1" thickBot="1" x14ac:dyDescent="0.25">
      <c r="B31" s="54" t="s">
        <v>154</v>
      </c>
      <c r="C31" s="70">
        <f t="shared" si="2"/>
        <v>3.7413793103448274</v>
      </c>
      <c r="D31" s="70">
        <f t="shared" si="3"/>
        <v>0.47428571428571431</v>
      </c>
      <c r="E31" s="70">
        <f t="shared" si="4"/>
        <v>0.34931506849315069</v>
      </c>
      <c r="F31" s="70">
        <f t="shared" si="5"/>
        <v>0.70987654320987659</v>
      </c>
      <c r="G31" s="70">
        <f t="shared" si="6"/>
        <v>1.0218181818181817</v>
      </c>
      <c r="H31" s="70">
        <f t="shared" si="7"/>
        <v>0.50387596899224807</v>
      </c>
      <c r="I31" s="70">
        <f t="shared" si="7"/>
        <v>-7.1065989847715741E-2</v>
      </c>
      <c r="J31" s="70">
        <f t="shared" si="7"/>
        <v>0.52346570397111913</v>
      </c>
      <c r="K31" s="70">
        <f t="shared" si="7"/>
        <v>-0.18345323741007194</v>
      </c>
      <c r="L31" s="70">
        <f t="shared" si="7"/>
        <v>0.10309278350515463</v>
      </c>
      <c r="M31" s="70">
        <f t="shared" si="7"/>
        <v>0.19125683060109289</v>
      </c>
      <c r="N31" s="70">
        <f t="shared" si="7"/>
        <v>0.82938388625592419</v>
      </c>
      <c r="O31" s="70">
        <f t="shared" si="7"/>
        <v>0.29295154185022027</v>
      </c>
      <c r="P31" s="70">
        <f t="shared" si="7"/>
        <v>0.25233644859813081</v>
      </c>
      <c r="Q31" s="70">
        <f t="shared" si="7"/>
        <v>0.74311926605504586</v>
      </c>
      <c r="R31" s="70">
        <f t="shared" si="7"/>
        <v>-0.27979274611398963</v>
      </c>
      <c r="S31" s="70">
        <f t="shared" si="7"/>
        <v>-0.37649063032367974</v>
      </c>
      <c r="T31" s="70">
        <f t="shared" si="9"/>
        <v>-0.3824626865671642</v>
      </c>
      <c r="U31" s="70">
        <v>-0.22368421052631579</v>
      </c>
      <c r="V31" s="70">
        <v>-0.18525179856115107</v>
      </c>
      <c r="W31" s="70">
        <v>0.30601092896174864</v>
      </c>
      <c r="X31" s="70">
        <v>0.23564954682779457</v>
      </c>
      <c r="Y31" s="70">
        <v>9.152542372881356E-2</v>
      </c>
      <c r="Z31" s="70">
        <v>3.5320088300220751E-2</v>
      </c>
      <c r="AA31" s="36">
        <f t="shared" si="8"/>
        <v>-0.52719665271966532</v>
      </c>
      <c r="AB31" s="36">
        <f t="shared" si="8"/>
        <v>-0.41295546558704455</v>
      </c>
      <c r="AC31" s="36">
        <f t="shared" si="8"/>
        <v>-0.19285714285714287</v>
      </c>
      <c r="AD31" s="36">
        <f t="shared" si="8"/>
        <v>-5.1546391752577317E-2</v>
      </c>
    </row>
    <row r="32" spans="2:38" ht="17.100000000000001" customHeight="1" thickBot="1" x14ac:dyDescent="0.25">
      <c r="B32" s="54" t="s">
        <v>47</v>
      </c>
      <c r="C32" s="70">
        <f t="shared" si="2"/>
        <v>0.9320987654320988</v>
      </c>
      <c r="D32" s="70">
        <f t="shared" si="3"/>
        <v>0.33401430030643514</v>
      </c>
      <c r="E32" s="70">
        <f t="shared" si="4"/>
        <v>0.4938080495356037</v>
      </c>
      <c r="F32" s="70">
        <f t="shared" si="5"/>
        <v>0.24040920716112532</v>
      </c>
      <c r="G32" s="70">
        <f t="shared" si="6"/>
        <v>0.12992545260915869</v>
      </c>
      <c r="H32" s="70">
        <f t="shared" si="7"/>
        <v>-0.21898928024502298</v>
      </c>
      <c r="I32" s="70">
        <f t="shared" si="7"/>
        <v>-0.51191709844559585</v>
      </c>
      <c r="J32" s="70">
        <f t="shared" si="7"/>
        <v>-0.59896907216494844</v>
      </c>
      <c r="K32" s="70">
        <f t="shared" si="7"/>
        <v>3.2987747408105561E-2</v>
      </c>
      <c r="L32" s="70">
        <f t="shared" si="7"/>
        <v>-2.5490196078431372E-2</v>
      </c>
      <c r="M32" s="70">
        <f t="shared" si="7"/>
        <v>0.31847133757961782</v>
      </c>
      <c r="N32" s="70">
        <f t="shared" si="7"/>
        <v>1.4293059125964009</v>
      </c>
      <c r="O32" s="70">
        <f t="shared" si="7"/>
        <v>-6.8430656934306569E-2</v>
      </c>
      <c r="P32" s="70">
        <f t="shared" si="7"/>
        <v>-9.3561368209255535E-2</v>
      </c>
      <c r="Q32" s="70">
        <f t="shared" si="7"/>
        <v>-7.5684380032206122E-2</v>
      </c>
      <c r="R32" s="70">
        <f t="shared" si="7"/>
        <v>-1.164021164021164E-2</v>
      </c>
      <c r="S32" s="70">
        <f t="shared" si="7"/>
        <v>-0.16846229187071499</v>
      </c>
      <c r="T32" s="70">
        <f t="shared" si="9"/>
        <v>-7.9911209766925645E-2</v>
      </c>
      <c r="U32" s="70">
        <v>-1.3937282229965157E-2</v>
      </c>
      <c r="V32" s="70">
        <v>-9.421841541755889E-2</v>
      </c>
      <c r="W32" s="70">
        <v>1.4134275618374558E-2</v>
      </c>
      <c r="X32" s="70">
        <v>-1.0856453558504222E-2</v>
      </c>
      <c r="Y32" s="70">
        <v>9.8939929328621903E-2</v>
      </c>
      <c r="Z32" s="70">
        <v>-8.2742316784869971E-2</v>
      </c>
      <c r="AA32" s="36">
        <f t="shared" si="8"/>
        <v>-0.2769416014449127</v>
      </c>
      <c r="AB32" s="36">
        <f t="shared" si="8"/>
        <v>-9.5645412130637639E-2</v>
      </c>
      <c r="AC32" s="36">
        <f t="shared" si="8"/>
        <v>-0.14619883040935672</v>
      </c>
      <c r="AD32" s="36">
        <f t="shared" si="8"/>
        <v>-0.11544461778471139</v>
      </c>
    </row>
    <row r="33" spans="2:43" ht="17.100000000000001" customHeight="1" thickBot="1" x14ac:dyDescent="0.25">
      <c r="B33" s="54" t="s">
        <v>8</v>
      </c>
      <c r="C33" s="70">
        <f t="shared" si="2"/>
        <v>1.39</v>
      </c>
      <c r="D33" s="70">
        <f t="shared" si="3"/>
        <v>-0.70281690140845066</v>
      </c>
      <c r="E33" s="70">
        <f t="shared" si="4"/>
        <v>-0.70612244897959187</v>
      </c>
      <c r="F33" s="70">
        <f t="shared" si="5"/>
        <v>-5.627705627705628E-2</v>
      </c>
      <c r="G33" s="70">
        <f t="shared" si="6"/>
        <v>1.6736401673640166E-2</v>
      </c>
      <c r="H33" s="70">
        <f t="shared" si="7"/>
        <v>0.7109004739336493</v>
      </c>
      <c r="I33" s="70">
        <f t="shared" si="7"/>
        <v>0.4236111111111111</v>
      </c>
      <c r="J33" s="70">
        <f t="shared" si="7"/>
        <v>-0.12844036697247707</v>
      </c>
      <c r="K33" s="70">
        <f t="shared" si="7"/>
        <v>0.54320987654320985</v>
      </c>
      <c r="L33" s="70">
        <f t="shared" si="7"/>
        <v>2.4930747922437674E-2</v>
      </c>
      <c r="M33" s="70">
        <f t="shared" si="7"/>
        <v>0.13170731707317074</v>
      </c>
      <c r="N33" s="70">
        <f t="shared" si="7"/>
        <v>0.38421052631578945</v>
      </c>
      <c r="O33" s="70">
        <f t="shared" si="7"/>
        <v>-0.08</v>
      </c>
      <c r="P33" s="70">
        <f t="shared" si="7"/>
        <v>9.45945945945946E-2</v>
      </c>
      <c r="Q33" s="70">
        <f t="shared" si="7"/>
        <v>-2.1551724137931036E-2</v>
      </c>
      <c r="R33" s="70">
        <f t="shared" si="7"/>
        <v>0.28897338403041822</v>
      </c>
      <c r="S33" s="70">
        <f t="shared" si="7"/>
        <v>0.42318840579710143</v>
      </c>
      <c r="T33" s="70">
        <f t="shared" si="9"/>
        <v>-0.33333333333333331</v>
      </c>
      <c r="U33" s="70">
        <v>-0.36123348017621143</v>
      </c>
      <c r="V33" s="70">
        <v>-0.33923303834808261</v>
      </c>
      <c r="W33" s="70">
        <v>-0.49490835030549896</v>
      </c>
      <c r="X33" s="70">
        <v>-5.9259259259259262E-2</v>
      </c>
      <c r="Y33" s="70">
        <v>0.62068965517241381</v>
      </c>
      <c r="Z33" s="70">
        <v>0.1875</v>
      </c>
      <c r="AA33" s="36">
        <f t="shared" si="8"/>
        <v>-0.60593220338983056</v>
      </c>
      <c r="AB33" s="36">
        <f t="shared" si="8"/>
        <v>-0.19469026548672566</v>
      </c>
      <c r="AC33" s="36">
        <f t="shared" si="8"/>
        <v>-1.3605442176870748E-2</v>
      </c>
      <c r="AD33" s="36">
        <f t="shared" si="8"/>
        <v>0.26219512195121952</v>
      </c>
    </row>
    <row r="34" spans="2:43" ht="17.100000000000001" customHeight="1" thickBot="1" x14ac:dyDescent="0.25">
      <c r="B34" s="54" t="s">
        <v>9</v>
      </c>
      <c r="C34" s="70">
        <f t="shared" si="2"/>
        <v>0.95918367346938771</v>
      </c>
      <c r="D34" s="70">
        <f t="shared" si="3"/>
        <v>0.28169014084507044</v>
      </c>
      <c r="E34" s="70">
        <f t="shared" si="4"/>
        <v>0.15517241379310345</v>
      </c>
      <c r="F34" s="70">
        <f t="shared" si="5"/>
        <v>0.125</v>
      </c>
      <c r="G34" s="70">
        <f t="shared" si="6"/>
        <v>0.22916666666666666</v>
      </c>
      <c r="H34" s="70">
        <f t="shared" si="7"/>
        <v>0.43956043956043955</v>
      </c>
      <c r="I34" s="70">
        <f t="shared" si="7"/>
        <v>-0.1044776119402985</v>
      </c>
      <c r="J34" s="70">
        <f t="shared" si="7"/>
        <v>0.40740740740740738</v>
      </c>
      <c r="K34" s="70">
        <f t="shared" si="7"/>
        <v>7.6271186440677971E-2</v>
      </c>
      <c r="L34" s="70">
        <f t="shared" si="7"/>
        <v>0</v>
      </c>
      <c r="M34" s="70">
        <f t="shared" si="7"/>
        <v>0.43333333333333335</v>
      </c>
      <c r="N34" s="70">
        <f t="shared" si="7"/>
        <v>-4.3859649122807015E-2</v>
      </c>
      <c r="O34" s="70">
        <f t="shared" si="7"/>
        <v>7.0866141732283464E-2</v>
      </c>
      <c r="P34" s="70">
        <f t="shared" si="7"/>
        <v>3.0534351145038167E-2</v>
      </c>
      <c r="Q34" s="70">
        <f t="shared" si="7"/>
        <v>-0.16279069767441862</v>
      </c>
      <c r="R34" s="70">
        <f t="shared" si="7"/>
        <v>-2.7522935779816515E-2</v>
      </c>
      <c r="S34" s="70">
        <f t="shared" si="7"/>
        <v>-0.19852941176470587</v>
      </c>
      <c r="T34" s="70">
        <f t="shared" si="9"/>
        <v>-0.23703703703703705</v>
      </c>
      <c r="U34" s="70">
        <v>8.3333333333333329E-2</v>
      </c>
      <c r="V34" s="70">
        <v>-4.716981132075472E-2</v>
      </c>
      <c r="W34" s="70">
        <v>-3.669724770642202E-2</v>
      </c>
      <c r="X34" s="70">
        <v>7.7669902912621352E-2</v>
      </c>
      <c r="Y34" s="70">
        <v>0.23076923076923078</v>
      </c>
      <c r="Z34" s="70">
        <v>-0.16831683168316833</v>
      </c>
      <c r="AA34" s="36">
        <f t="shared" si="8"/>
        <v>-0.77419354838709675</v>
      </c>
      <c r="AB34" s="36">
        <f t="shared" si="8"/>
        <v>-0.61904761904761907</v>
      </c>
      <c r="AC34" s="36">
        <f t="shared" si="8"/>
        <v>-1.2048192771084338E-2</v>
      </c>
      <c r="AD34" s="36">
        <f t="shared" si="8"/>
        <v>-6.1224489795918366E-2</v>
      </c>
    </row>
    <row r="35" spans="2:43" ht="17.100000000000001" customHeight="1" thickBot="1" x14ac:dyDescent="0.25">
      <c r="B35" s="54" t="s">
        <v>54</v>
      </c>
      <c r="C35" s="70">
        <f t="shared" si="2"/>
        <v>1.9463087248322148</v>
      </c>
      <c r="D35" s="70">
        <f t="shared" si="3"/>
        <v>0.16151202749140894</v>
      </c>
      <c r="E35" s="70">
        <f>+(I12-E12)/E12</f>
        <v>8.7912087912087919E-2</v>
      </c>
      <c r="F35" s="70">
        <f t="shared" si="5"/>
        <v>6.3888888888888884E-2</v>
      </c>
      <c r="G35" s="70">
        <f t="shared" si="6"/>
        <v>-0.10250569476082004</v>
      </c>
      <c r="H35" s="70">
        <f t="shared" si="7"/>
        <v>0.91420118343195267</v>
      </c>
      <c r="I35" s="70">
        <f t="shared" si="7"/>
        <v>0.50841750841750843</v>
      </c>
      <c r="J35" s="70">
        <f t="shared" si="7"/>
        <v>0.49869451697127937</v>
      </c>
      <c r="K35" s="70">
        <f t="shared" si="7"/>
        <v>0.59390862944162437</v>
      </c>
      <c r="L35" s="70">
        <f t="shared" si="7"/>
        <v>7.4188562596599686E-2</v>
      </c>
      <c r="M35" s="70">
        <f t="shared" si="7"/>
        <v>4.2410714285714288E-2</v>
      </c>
      <c r="N35" s="70">
        <f t="shared" si="7"/>
        <v>0.13240418118466898</v>
      </c>
      <c r="O35" s="70">
        <f t="shared" si="7"/>
        <v>0.33757961783439489</v>
      </c>
      <c r="P35" s="70">
        <f t="shared" si="7"/>
        <v>0.22733812949640289</v>
      </c>
      <c r="Q35" s="70">
        <f t="shared" si="7"/>
        <v>0.1670235546038544</v>
      </c>
      <c r="R35" s="70">
        <f t="shared" si="7"/>
        <v>4.4615384615384612E-2</v>
      </c>
      <c r="S35" s="70">
        <f t="shared" si="7"/>
        <v>-0.16904761904761906</v>
      </c>
      <c r="T35" s="70">
        <f t="shared" si="9"/>
        <v>-0.30363423212192264</v>
      </c>
      <c r="U35" s="70">
        <v>-0.26055045871559634</v>
      </c>
      <c r="V35" s="70">
        <v>-0.17820324005891017</v>
      </c>
      <c r="W35" s="70">
        <v>-7.0200573065902577E-2</v>
      </c>
      <c r="X35" s="70">
        <v>-0.22727272727272727</v>
      </c>
      <c r="Y35" s="70">
        <v>7.4441687344913146E-2</v>
      </c>
      <c r="Z35" s="70">
        <v>9.1397849462365593E-2</v>
      </c>
      <c r="AA35" s="36">
        <f t="shared" si="8"/>
        <v>-0.59409020217729391</v>
      </c>
      <c r="AB35" s="36">
        <f t="shared" si="8"/>
        <v>-0.48593750000000002</v>
      </c>
      <c r="AC35" s="36">
        <f t="shared" si="8"/>
        <v>-0.49312377210216107</v>
      </c>
      <c r="AD35" s="36">
        <f t="shared" si="8"/>
        <v>-0.19075144508670519</v>
      </c>
    </row>
    <row r="36" spans="2:43" ht="17.100000000000001" customHeight="1" thickBot="1" x14ac:dyDescent="0.25">
      <c r="B36" s="54" t="s">
        <v>50</v>
      </c>
      <c r="C36" s="70">
        <f t="shared" si="2"/>
        <v>1.8769230769230769</v>
      </c>
      <c r="D36" s="70">
        <f t="shared" si="3"/>
        <v>-3.864734299516908E-2</v>
      </c>
      <c r="E36" s="70">
        <f t="shared" si="4"/>
        <v>0.35087719298245612</v>
      </c>
      <c r="F36" s="70">
        <f t="shared" si="5"/>
        <v>5.1813471502590676E-3</v>
      </c>
      <c r="G36" s="70">
        <f t="shared" si="6"/>
        <v>0.32085561497326204</v>
      </c>
      <c r="H36" s="70">
        <f t="shared" si="7"/>
        <v>0.44723618090452261</v>
      </c>
      <c r="I36" s="70">
        <f t="shared" si="7"/>
        <v>0.52597402597402598</v>
      </c>
      <c r="J36" s="70">
        <f t="shared" si="7"/>
        <v>0.43814432989690721</v>
      </c>
      <c r="K36" s="70">
        <f t="shared" si="7"/>
        <v>0.31578947368421051</v>
      </c>
      <c r="L36" s="70">
        <f t="shared" si="7"/>
        <v>7.9861111111111105E-2</v>
      </c>
      <c r="M36" s="70">
        <f t="shared" si="7"/>
        <v>-0.20425531914893616</v>
      </c>
      <c r="N36" s="70">
        <f t="shared" si="7"/>
        <v>0.12903225806451613</v>
      </c>
      <c r="O36" s="70">
        <f t="shared" si="7"/>
        <v>0.11384615384615385</v>
      </c>
      <c r="P36" s="70">
        <f t="shared" si="7"/>
        <v>0</v>
      </c>
      <c r="Q36" s="70">
        <f t="shared" si="7"/>
        <v>2.1390374331550801E-2</v>
      </c>
      <c r="R36" s="70">
        <f t="shared" si="7"/>
        <v>-0.10793650793650794</v>
      </c>
      <c r="S36" s="70">
        <f t="shared" si="7"/>
        <v>-0.16574585635359115</v>
      </c>
      <c r="T36" s="70">
        <f t="shared" si="9"/>
        <v>-0.13183279742765272</v>
      </c>
      <c r="U36" s="70">
        <v>-0.14659685863874344</v>
      </c>
      <c r="V36" s="70">
        <v>-0.20996441281138789</v>
      </c>
      <c r="W36" s="70">
        <v>-0.14238410596026491</v>
      </c>
      <c r="X36" s="70">
        <v>4.4444444444444446E-2</v>
      </c>
      <c r="Y36" s="70">
        <v>7.9754601226993863E-2</v>
      </c>
      <c r="Z36" s="70">
        <v>0.1036036036036036</v>
      </c>
      <c r="AA36" s="36">
        <f t="shared" si="8"/>
        <v>-0.5720930232558139</v>
      </c>
      <c r="AB36" s="36">
        <f t="shared" si="8"/>
        <v>-0.28783382789317508</v>
      </c>
      <c r="AC36" s="36">
        <f t="shared" si="8"/>
        <v>-2.9914529914529916E-2</v>
      </c>
      <c r="AD36" s="36">
        <f t="shared" si="8"/>
        <v>-6.6481994459833799E-2</v>
      </c>
    </row>
    <row r="37" spans="2:43" ht="17.100000000000001" customHeight="1" thickBot="1" x14ac:dyDescent="0.25">
      <c r="B37" s="54" t="s">
        <v>26</v>
      </c>
      <c r="C37" s="70">
        <f t="shared" si="2"/>
        <v>0.37136929460580914</v>
      </c>
      <c r="D37" s="70">
        <f t="shared" si="3"/>
        <v>0.3180952380952381</v>
      </c>
      <c r="E37" s="70">
        <f t="shared" si="4"/>
        <v>0.5720461095100865</v>
      </c>
      <c r="F37" s="70">
        <f t="shared" si="5"/>
        <v>0.25123152709359609</v>
      </c>
      <c r="G37" s="70">
        <f t="shared" si="6"/>
        <v>0.35627836611195157</v>
      </c>
      <c r="H37" s="70">
        <f t="shared" si="7"/>
        <v>0.30202312138728321</v>
      </c>
      <c r="I37" s="70">
        <f t="shared" si="7"/>
        <v>6.4161319890009172E-2</v>
      </c>
      <c r="J37" s="70">
        <f t="shared" si="7"/>
        <v>0.23950131233595801</v>
      </c>
      <c r="K37" s="70">
        <f t="shared" si="7"/>
        <v>7.3619631901840496E-2</v>
      </c>
      <c r="L37" s="70">
        <f t="shared" si="7"/>
        <v>8.324084350721421E-2</v>
      </c>
      <c r="M37" s="70">
        <f t="shared" si="7"/>
        <v>-8.3548664944013779E-2</v>
      </c>
      <c r="N37" s="70">
        <f t="shared" si="7"/>
        <v>-2.170460561143462E-2</v>
      </c>
      <c r="O37" s="70">
        <f t="shared" si="7"/>
        <v>-2.6493506493506493E-2</v>
      </c>
      <c r="P37" s="70">
        <f t="shared" si="7"/>
        <v>-7.6331967213114749E-2</v>
      </c>
      <c r="Q37" s="70">
        <f t="shared" si="7"/>
        <v>-1.3157894736842105E-2</v>
      </c>
      <c r="R37" s="70">
        <f t="shared" si="7"/>
        <v>-0.10227272727272728</v>
      </c>
      <c r="S37" s="70">
        <f t="shared" si="7"/>
        <v>-4.3223052294557099E-2</v>
      </c>
      <c r="T37" s="70">
        <f t="shared" si="9"/>
        <v>-7.8202995008319467E-2</v>
      </c>
      <c r="U37" s="80">
        <v>-7.7142857142857138E-2</v>
      </c>
      <c r="V37" s="80">
        <v>-8.1374321880650996E-2</v>
      </c>
      <c r="W37" s="80">
        <v>0.23201338538761851</v>
      </c>
      <c r="X37" s="80">
        <v>0.48074608904933813</v>
      </c>
      <c r="Y37" s="80">
        <v>0.23529411764705882</v>
      </c>
      <c r="Z37" s="80">
        <v>0.22506561679790027</v>
      </c>
      <c r="AA37" s="36">
        <f t="shared" si="8"/>
        <v>-0.36289520779479023</v>
      </c>
      <c r="AB37" s="36">
        <f t="shared" si="8"/>
        <v>-0.10395791583166333</v>
      </c>
      <c r="AC37" s="36">
        <f t="shared" si="8"/>
        <v>-3.4514078110808359E-2</v>
      </c>
      <c r="AD37" s="36">
        <f t="shared" si="8"/>
        <v>0.23029796714007239</v>
      </c>
    </row>
    <row r="38" spans="2:43" ht="17.100000000000001" customHeight="1" thickBot="1" x14ac:dyDescent="0.25">
      <c r="B38" s="54" t="s">
        <v>48</v>
      </c>
      <c r="C38" s="70">
        <f t="shared" si="2"/>
        <v>0.56843940714908459</v>
      </c>
      <c r="D38" s="70">
        <f t="shared" si="3"/>
        <v>0.11269430051813471</v>
      </c>
      <c r="E38" s="70">
        <f t="shared" si="4"/>
        <v>0.2191358024691358</v>
      </c>
      <c r="F38" s="70">
        <f t="shared" si="5"/>
        <v>0.38042620363062352</v>
      </c>
      <c r="G38" s="70">
        <f t="shared" si="6"/>
        <v>0.36131183991106169</v>
      </c>
      <c r="H38" s="70">
        <f t="shared" si="7"/>
        <v>0.62630966239813735</v>
      </c>
      <c r="I38" s="70">
        <f t="shared" si="7"/>
        <v>0.67426160337552743</v>
      </c>
      <c r="J38" s="70">
        <f t="shared" si="7"/>
        <v>0.53916523727844479</v>
      </c>
      <c r="K38" s="70">
        <f t="shared" si="7"/>
        <v>0.38587178440179665</v>
      </c>
      <c r="L38" s="70">
        <f t="shared" si="7"/>
        <v>0.40551181102362205</v>
      </c>
      <c r="M38" s="70">
        <f t="shared" si="7"/>
        <v>0.40977822580645162</v>
      </c>
      <c r="N38" s="70">
        <f t="shared" si="7"/>
        <v>0.33469539375928675</v>
      </c>
      <c r="O38" s="70">
        <f t="shared" si="7"/>
        <v>0.34413671184443134</v>
      </c>
      <c r="P38" s="70">
        <f t="shared" si="7"/>
        <v>0.22434428316781257</v>
      </c>
      <c r="Q38" s="70">
        <f t="shared" si="7"/>
        <v>0.10618519842688595</v>
      </c>
      <c r="R38" s="70">
        <f t="shared" si="7"/>
        <v>-5.5663790704146951E-4</v>
      </c>
      <c r="S38" s="70">
        <f t="shared" si="7"/>
        <v>-0.16944322665497588</v>
      </c>
      <c r="T38" s="70">
        <f t="shared" si="9"/>
        <v>-0.15536605657237937</v>
      </c>
      <c r="U38" s="70">
        <v>-0.12508080155138979</v>
      </c>
      <c r="V38" s="70">
        <v>-1.0582010582010581E-2</v>
      </c>
      <c r="W38" s="70">
        <v>-6.51887041435735E-2</v>
      </c>
      <c r="X38" s="70">
        <v>-6.0083723220881555E-2</v>
      </c>
      <c r="Y38" s="70">
        <v>-9.2353158478019944E-3</v>
      </c>
      <c r="Z38" s="70">
        <v>-5.2913031241204618E-2</v>
      </c>
      <c r="AA38" s="36">
        <f t="shared" si="8"/>
        <v>-0.35877137428752376</v>
      </c>
      <c r="AB38" s="36">
        <f t="shared" si="8"/>
        <v>-0.11637604245640637</v>
      </c>
      <c r="AC38" s="36">
        <f t="shared" si="8"/>
        <v>-0.13855103120042306</v>
      </c>
      <c r="AD38" s="36">
        <f t="shared" si="8"/>
        <v>-0.15814889336016097</v>
      </c>
    </row>
    <row r="39" spans="2:43" ht="17.100000000000001" customHeight="1" thickBot="1" x14ac:dyDescent="0.25">
      <c r="B39" s="54" t="s">
        <v>21</v>
      </c>
      <c r="C39" s="70">
        <f t="shared" si="2"/>
        <v>0.76190476190476186</v>
      </c>
      <c r="D39" s="70">
        <f t="shared" si="3"/>
        <v>0.7142857142857143</v>
      </c>
      <c r="E39" s="70">
        <f t="shared" si="4"/>
        <v>0.52631578947368418</v>
      </c>
      <c r="F39" s="70">
        <f t="shared" si="5"/>
        <v>2.564102564102564E-2</v>
      </c>
      <c r="G39" s="70">
        <f t="shared" si="6"/>
        <v>0.72972972972972971</v>
      </c>
      <c r="H39" s="70">
        <f t="shared" si="7"/>
        <v>0.52083333333333337</v>
      </c>
      <c r="I39" s="70">
        <f t="shared" si="7"/>
        <v>1.0344827586206897</v>
      </c>
      <c r="J39" s="70">
        <f t="shared" si="7"/>
        <v>1.2</v>
      </c>
      <c r="K39" s="70">
        <f t="shared" si="7"/>
        <v>0.609375</v>
      </c>
      <c r="L39" s="70">
        <f t="shared" si="7"/>
        <v>0.60273972602739723</v>
      </c>
      <c r="M39" s="70">
        <f t="shared" si="7"/>
        <v>0.4576271186440678</v>
      </c>
      <c r="N39" s="70">
        <f t="shared" si="7"/>
        <v>0.51136363636363635</v>
      </c>
      <c r="O39" s="70">
        <f t="shared" si="7"/>
        <v>0.37864077669902912</v>
      </c>
      <c r="P39" s="70">
        <f t="shared" si="7"/>
        <v>0.29914529914529914</v>
      </c>
      <c r="Q39" s="70">
        <f t="shared" si="7"/>
        <v>0.2558139534883721</v>
      </c>
      <c r="R39" s="70">
        <f t="shared" si="7"/>
        <v>0.21804511278195488</v>
      </c>
      <c r="S39" s="70">
        <f t="shared" si="7"/>
        <v>0</v>
      </c>
      <c r="T39" s="70">
        <f t="shared" si="9"/>
        <v>-0.19078947368421054</v>
      </c>
      <c r="U39" s="70">
        <v>-0.20370370370370369</v>
      </c>
      <c r="V39" s="70">
        <v>-0.22839506172839505</v>
      </c>
      <c r="W39" s="70">
        <v>0.10563380281690141</v>
      </c>
      <c r="X39" s="70">
        <v>0.38211382113821141</v>
      </c>
      <c r="Y39" s="70">
        <v>0.55813953488372092</v>
      </c>
      <c r="Z39" s="70">
        <v>0.28799999999999998</v>
      </c>
      <c r="AA39" s="36">
        <f t="shared" si="8"/>
        <v>-0.76086956521739135</v>
      </c>
      <c r="AB39" s="36">
        <f t="shared" si="8"/>
        <v>-0.36936936936936937</v>
      </c>
      <c r="AC39" s="36">
        <f t="shared" si="8"/>
        <v>1.4492753623188406E-2</v>
      </c>
      <c r="AD39" s="36">
        <f t="shared" si="8"/>
        <v>0.14473684210526316</v>
      </c>
    </row>
    <row r="40" spans="2:43" ht="17.100000000000001" customHeight="1" thickBot="1" x14ac:dyDescent="0.25">
      <c r="B40" s="54" t="s">
        <v>10</v>
      </c>
      <c r="C40" s="70">
        <f t="shared" si="2"/>
        <v>0.12857142857142856</v>
      </c>
      <c r="D40" s="70">
        <f t="shared" si="3"/>
        <v>0.27759197324414714</v>
      </c>
      <c r="E40" s="70">
        <f t="shared" si="4"/>
        <v>0.19796954314720813</v>
      </c>
      <c r="F40" s="70">
        <f t="shared" si="5"/>
        <v>3.9840637450199202E-2</v>
      </c>
      <c r="G40" s="70">
        <f t="shared" si="6"/>
        <v>0.47151898734177217</v>
      </c>
      <c r="H40" s="70">
        <f t="shared" si="7"/>
        <v>0.52879581151832455</v>
      </c>
      <c r="I40" s="70">
        <f t="shared" si="7"/>
        <v>0.61864406779661019</v>
      </c>
      <c r="J40" s="70">
        <f t="shared" si="7"/>
        <v>0.74712643678160917</v>
      </c>
      <c r="K40" s="70">
        <f t="shared" si="7"/>
        <v>0.2129032258064516</v>
      </c>
      <c r="L40" s="70">
        <f t="shared" si="7"/>
        <v>6.8493150684931503E-3</v>
      </c>
      <c r="M40" s="70">
        <f t="shared" si="7"/>
        <v>-0.17015706806282724</v>
      </c>
      <c r="N40" s="70">
        <f t="shared" si="7"/>
        <v>-8.771929824561403E-2</v>
      </c>
      <c r="O40" s="70">
        <f t="shared" si="7"/>
        <v>-6.5602836879432622E-2</v>
      </c>
      <c r="P40" s="70">
        <f t="shared" si="7"/>
        <v>-9.6938775510204078E-2</v>
      </c>
      <c r="Q40" s="70">
        <f t="shared" si="7"/>
        <v>-2.8391167192429023E-2</v>
      </c>
      <c r="R40" s="70">
        <f t="shared" si="7"/>
        <v>4.567307692307692E-2</v>
      </c>
      <c r="S40" s="70">
        <f t="shared" si="7"/>
        <v>-0.15180265654648956</v>
      </c>
      <c r="T40" s="70">
        <f t="shared" si="9"/>
        <v>-0.18455743879472694</v>
      </c>
      <c r="U40" s="70">
        <v>-6.1688311688311688E-2</v>
      </c>
      <c r="V40" s="70">
        <v>-4.5977011494252873E-2</v>
      </c>
      <c r="W40" s="70">
        <v>-8.948545861297539E-3</v>
      </c>
      <c r="X40" s="70">
        <v>0.13856812933025403</v>
      </c>
      <c r="Y40" s="70">
        <v>-1.0380622837370242E-2</v>
      </c>
      <c r="Z40" s="70">
        <v>0.16385542168674699</v>
      </c>
      <c r="AA40" s="36">
        <f t="shared" si="8"/>
        <v>-0.58415841584158412</v>
      </c>
      <c r="AB40" s="36">
        <f t="shared" si="8"/>
        <v>-0.16897506925207756</v>
      </c>
      <c r="AC40" s="36">
        <f t="shared" si="8"/>
        <v>-6.0344827586206899E-2</v>
      </c>
      <c r="AD40" s="36">
        <f t="shared" si="8"/>
        <v>1.6181229773462782E-2</v>
      </c>
    </row>
    <row r="41" spans="2:43" ht="17.100000000000001" customHeight="1" thickBot="1" x14ac:dyDescent="0.25">
      <c r="B41" s="54" t="s">
        <v>155</v>
      </c>
      <c r="C41" s="70">
        <f t="shared" ref="C41:C46" si="10">+(G18-C18)/C18</f>
        <v>0.77551020408163263</v>
      </c>
      <c r="D41" s="70">
        <f t="shared" ref="D41:G44" si="11">+(H18-D18)/D18</f>
        <v>0.48294573643410854</v>
      </c>
      <c r="E41" s="70">
        <f t="shared" si="11"/>
        <v>0.62392241379310343</v>
      </c>
      <c r="F41" s="70">
        <f t="shared" si="11"/>
        <v>0.38796229151559103</v>
      </c>
      <c r="G41" s="70">
        <f t="shared" si="11"/>
        <v>0.375</v>
      </c>
      <c r="H41" s="70">
        <f t="shared" ref="H41:H46" si="12">+(L18-H18)/H18</f>
        <v>0.26816518557239938</v>
      </c>
      <c r="I41" s="70">
        <f t="shared" si="7"/>
        <v>0.76575978765759789</v>
      </c>
      <c r="J41" s="70">
        <f t="shared" si="7"/>
        <v>0.74294670846394983</v>
      </c>
      <c r="K41" s="70">
        <f t="shared" si="7"/>
        <v>1.0496342737722049</v>
      </c>
      <c r="L41" s="70">
        <f t="shared" si="7"/>
        <v>0.48392415498763397</v>
      </c>
      <c r="M41" s="70">
        <f t="shared" si="7"/>
        <v>-4.6223224351747465E-2</v>
      </c>
      <c r="N41" s="70">
        <f t="shared" si="7"/>
        <v>-1.70863309352518E-2</v>
      </c>
      <c r="O41" s="70">
        <f t="shared" si="7"/>
        <v>4.7412694366556207E-2</v>
      </c>
      <c r="P41" s="70">
        <f t="shared" si="7"/>
        <v>3.7222222222222219E-2</v>
      </c>
      <c r="Q41" s="70">
        <f t="shared" si="7"/>
        <v>-0.10914105594956659</v>
      </c>
      <c r="R41" s="70">
        <f t="shared" si="7"/>
        <v>0.2644098810612992</v>
      </c>
      <c r="S41" s="70">
        <f t="shared" si="7"/>
        <v>-0.26575809199318567</v>
      </c>
      <c r="T41" s="70">
        <f t="shared" si="9"/>
        <v>-0.12694161756829137</v>
      </c>
      <c r="U41" s="70">
        <v>0.14772224679345422</v>
      </c>
      <c r="V41" s="70">
        <v>-0.32440906898215149</v>
      </c>
      <c r="W41" s="70">
        <v>-0.11170036460059662</v>
      </c>
      <c r="X41" s="70">
        <v>-0.1460122699386503</v>
      </c>
      <c r="Y41" s="70">
        <v>-0.2863198458574181</v>
      </c>
      <c r="Z41" s="70">
        <v>-5.1053195287397359E-2</v>
      </c>
      <c r="AA41" s="36">
        <f t="shared" si="8"/>
        <v>-4.60679385760819E-2</v>
      </c>
      <c r="AB41" s="36">
        <f t="shared" si="8"/>
        <v>-0.26530612244897961</v>
      </c>
      <c r="AC41" s="36">
        <f t="shared" si="8"/>
        <v>-0.27126436781609198</v>
      </c>
      <c r="AD41" s="36">
        <f t="shared" si="8"/>
        <v>-6.4255116611137558E-2</v>
      </c>
    </row>
    <row r="42" spans="2:43" ht="17.100000000000001" customHeight="1" thickBot="1" x14ac:dyDescent="0.25">
      <c r="B42" s="54" t="s">
        <v>156</v>
      </c>
      <c r="C42" s="70">
        <f t="shared" si="10"/>
        <v>-0.52631578947368418</v>
      </c>
      <c r="D42" s="70">
        <f t="shared" si="11"/>
        <v>-0.15625</v>
      </c>
      <c r="E42" s="70">
        <f t="shared" si="11"/>
        <v>13</v>
      </c>
      <c r="F42" s="70">
        <f t="shared" si="11"/>
        <v>0.66666666666666663</v>
      </c>
      <c r="G42" s="70">
        <f t="shared" si="11"/>
        <v>0.77777777777777779</v>
      </c>
      <c r="H42" s="70">
        <f t="shared" si="12"/>
        <v>0.29629629629629628</v>
      </c>
      <c r="I42" s="70">
        <f t="shared" si="7"/>
        <v>3.5714285714285712E-2</v>
      </c>
      <c r="J42" s="70">
        <f t="shared" si="7"/>
        <v>3.6857142857142855</v>
      </c>
      <c r="K42" s="70">
        <f t="shared" si="7"/>
        <v>4.46875</v>
      </c>
      <c r="L42" s="70">
        <f t="shared" si="7"/>
        <v>6.4</v>
      </c>
      <c r="M42" s="70">
        <f t="shared" si="7"/>
        <v>4.1724137931034484</v>
      </c>
      <c r="N42" s="70">
        <f t="shared" si="7"/>
        <v>0.51829268292682928</v>
      </c>
      <c r="O42" s="70">
        <f t="shared" si="7"/>
        <v>0.4514285714285714</v>
      </c>
      <c r="P42" s="70">
        <f t="shared" si="7"/>
        <v>0.38996138996138996</v>
      </c>
      <c r="Q42" s="70">
        <f t="shared" si="7"/>
        <v>0.67333333333333334</v>
      </c>
      <c r="R42" s="70">
        <f t="shared" si="7"/>
        <v>0.42971887550200805</v>
      </c>
      <c r="S42" s="70">
        <f t="shared" si="7"/>
        <v>0.1141732283464567</v>
      </c>
      <c r="T42" s="70">
        <f t="shared" si="9"/>
        <v>-0.40833333333333333</v>
      </c>
      <c r="U42" s="70">
        <v>-0.30278884462151395</v>
      </c>
      <c r="V42" s="70">
        <v>-5.0561797752808987E-2</v>
      </c>
      <c r="W42" s="70">
        <v>0.49469964664310956</v>
      </c>
      <c r="X42" s="70">
        <v>0.80281690140845074</v>
      </c>
      <c r="Y42" s="70">
        <v>0.24</v>
      </c>
      <c r="Z42" s="70">
        <v>6.5088757396449703E-2</v>
      </c>
      <c r="AA42" s="36">
        <f t="shared" si="8"/>
        <v>-0.70808678500986189</v>
      </c>
      <c r="AB42" s="36">
        <f t="shared" si="8"/>
        <v>-0.44356955380577429</v>
      </c>
      <c r="AC42" s="36">
        <f t="shared" si="8"/>
        <v>-0.28409090909090912</v>
      </c>
      <c r="AD42" s="36">
        <f t="shared" si="8"/>
        <v>-0.12888888888888889</v>
      </c>
    </row>
    <row r="43" spans="2:43" ht="17.100000000000001" customHeight="1" thickBot="1" x14ac:dyDescent="0.25">
      <c r="B43" s="54" t="s">
        <v>157</v>
      </c>
      <c r="C43" s="70">
        <f t="shared" si="10"/>
        <v>0.24489795918367346</v>
      </c>
      <c r="D43" s="70">
        <f t="shared" si="11"/>
        <v>2.2727272727272728E-2</v>
      </c>
      <c r="E43" s="70">
        <f t="shared" si="11"/>
        <v>0.89473684210526316</v>
      </c>
      <c r="F43" s="70">
        <f t="shared" si="11"/>
        <v>0.35087719298245612</v>
      </c>
      <c r="G43" s="70">
        <f t="shared" si="11"/>
        <v>0.81967213114754101</v>
      </c>
      <c r="H43" s="70">
        <f t="shared" si="12"/>
        <v>-1.1111111111111112E-2</v>
      </c>
      <c r="I43" s="70">
        <f t="shared" si="7"/>
        <v>-0.20833333333333334</v>
      </c>
      <c r="J43" s="70">
        <f t="shared" si="7"/>
        <v>0.12987012987012986</v>
      </c>
      <c r="K43" s="70">
        <f t="shared" si="7"/>
        <v>4.5045045045045043E-2</v>
      </c>
      <c r="L43" s="70">
        <f t="shared" si="7"/>
        <v>-0.2247191011235955</v>
      </c>
      <c r="M43" s="70">
        <f t="shared" si="7"/>
        <v>-0.12280701754385964</v>
      </c>
      <c r="N43" s="70">
        <f t="shared" si="7"/>
        <v>0.16091954022988506</v>
      </c>
      <c r="O43" s="70">
        <f t="shared" si="7"/>
        <v>-0.39655172413793105</v>
      </c>
      <c r="P43" s="70">
        <f t="shared" si="7"/>
        <v>0.40579710144927539</v>
      </c>
      <c r="Q43" s="70">
        <f t="shared" si="7"/>
        <v>0.12</v>
      </c>
      <c r="R43" s="70">
        <f t="shared" si="7"/>
        <v>-0.22772277227722773</v>
      </c>
      <c r="S43" s="70">
        <f t="shared" si="7"/>
        <v>0</v>
      </c>
      <c r="T43" s="70">
        <f t="shared" si="9"/>
        <v>-0.12371134020618557</v>
      </c>
      <c r="U43" s="70">
        <v>-1.7857142857142856E-2</v>
      </c>
      <c r="V43" s="70">
        <v>-0.12820512820512819</v>
      </c>
      <c r="W43" s="70">
        <v>-7.1428571428571425E-2</v>
      </c>
      <c r="X43" s="70">
        <v>-5.8823529411764705E-2</v>
      </c>
      <c r="Y43" s="70">
        <v>-1.8181818181818181E-2</v>
      </c>
      <c r="Z43" s="70">
        <v>0.14705882352941177</v>
      </c>
      <c r="AA43" s="36">
        <f t="shared" si="8"/>
        <v>-0.47663551401869159</v>
      </c>
      <c r="AB43" s="36">
        <f t="shared" si="8"/>
        <v>-0.44329896907216493</v>
      </c>
      <c r="AC43" s="36">
        <f t="shared" si="8"/>
        <v>3.8461538461538464E-2</v>
      </c>
      <c r="AD43" s="36">
        <f t="shared" si="8"/>
        <v>0.11428571428571428</v>
      </c>
    </row>
    <row r="44" spans="2:43" ht="17.100000000000001" customHeight="1" thickBot="1" x14ac:dyDescent="0.25">
      <c r="B44" s="54" t="s">
        <v>51</v>
      </c>
      <c r="C44" s="70">
        <f t="shared" si="10"/>
        <v>-2.5559105431309903E-2</v>
      </c>
      <c r="D44" s="70">
        <f t="shared" si="11"/>
        <v>0.16719242902208201</v>
      </c>
      <c r="E44" s="70">
        <f t="shared" si="11"/>
        <v>-0.11787072243346007</v>
      </c>
      <c r="F44" s="70">
        <f t="shared" si="11"/>
        <v>0.23417721518987342</v>
      </c>
      <c r="G44" s="70">
        <f t="shared" si="11"/>
        <v>0.69508196721311477</v>
      </c>
      <c r="H44" s="70">
        <f t="shared" si="12"/>
        <v>0.51621621621621616</v>
      </c>
      <c r="I44" s="70">
        <f t="shared" si="7"/>
        <v>0.63362068965517238</v>
      </c>
      <c r="J44" s="70">
        <f t="shared" si="7"/>
        <v>0.29743589743589743</v>
      </c>
      <c r="K44" s="70">
        <f t="shared" si="7"/>
        <v>9.6711798839458407E-2</v>
      </c>
      <c r="L44" s="70">
        <f t="shared" si="7"/>
        <v>0.11764705882352941</v>
      </c>
      <c r="M44" s="70">
        <f t="shared" si="7"/>
        <v>4.7493403693931395E-2</v>
      </c>
      <c r="N44" s="70">
        <f t="shared" si="7"/>
        <v>0.2865612648221344</v>
      </c>
      <c r="O44" s="70">
        <f t="shared" si="7"/>
        <v>0.47089947089947087</v>
      </c>
      <c r="P44" s="70">
        <f t="shared" si="7"/>
        <v>0.10366826156299841</v>
      </c>
      <c r="Q44" s="70">
        <f t="shared" si="7"/>
        <v>0.11838790931989925</v>
      </c>
      <c r="R44" s="70">
        <f t="shared" si="7"/>
        <v>-0.14900153609831029</v>
      </c>
      <c r="S44" s="70">
        <f t="shared" si="7"/>
        <v>-0.33573141486810554</v>
      </c>
      <c r="T44" s="70">
        <f t="shared" si="9"/>
        <v>-0.27890173410404623</v>
      </c>
      <c r="U44" s="70">
        <v>-0.36711711711711714</v>
      </c>
      <c r="V44" s="70">
        <v>-9.0252707581227443E-2</v>
      </c>
      <c r="W44" s="70">
        <v>-9.5667870036101083E-2</v>
      </c>
      <c r="X44" s="70">
        <v>6.2124248496993988E-2</v>
      </c>
      <c r="Y44" s="70">
        <v>0.40213523131672596</v>
      </c>
      <c r="Z44" s="70">
        <v>0.11904761904761904</v>
      </c>
      <c r="AA44" s="36">
        <f t="shared" si="8"/>
        <v>-0.58163265306122447</v>
      </c>
      <c r="AB44" s="36">
        <f t="shared" si="8"/>
        <v>-0.23696682464454977</v>
      </c>
      <c r="AC44" s="36">
        <f t="shared" si="8"/>
        <v>-3.952569169960474E-3</v>
      </c>
      <c r="AD44" s="36">
        <f t="shared" si="8"/>
        <v>-0.25079365079365079</v>
      </c>
    </row>
    <row r="45" spans="2:43" ht="17.100000000000001" customHeight="1" thickBot="1" x14ac:dyDescent="0.25">
      <c r="B45" s="54" t="s">
        <v>46</v>
      </c>
      <c r="C45" s="71">
        <f t="shared" si="10"/>
        <v>10.166666666666666</v>
      </c>
      <c r="D45" s="71">
        <f t="shared" ref="D45:G46" si="13">+(H22-D22)/D22</f>
        <v>1.4</v>
      </c>
      <c r="E45" s="71">
        <f t="shared" si="13"/>
        <v>0.3</v>
      </c>
      <c r="F45" s="71">
        <f t="shared" si="13"/>
        <v>-0.46</v>
      </c>
      <c r="G45" s="71">
        <f t="shared" si="13"/>
        <v>-0.2537313432835821</v>
      </c>
      <c r="H45" s="71">
        <f t="shared" si="12"/>
        <v>0.35</v>
      </c>
      <c r="I45" s="71">
        <f t="shared" ref="I45:K46" si="14">+(M22-I22)/I22</f>
        <v>-0.17948717948717949</v>
      </c>
      <c r="J45" s="71">
        <f t="shared" si="14"/>
        <v>1.1851851851851851</v>
      </c>
      <c r="K45" s="71">
        <f t="shared" si="14"/>
        <v>0.38</v>
      </c>
      <c r="L45" s="71">
        <f t="shared" si="7"/>
        <v>-9.8765432098765427E-2</v>
      </c>
      <c r="M45" s="71">
        <f t="shared" si="7"/>
        <v>0.40625</v>
      </c>
      <c r="N45" s="71">
        <f t="shared" si="7"/>
        <v>-3.3898305084745763E-2</v>
      </c>
      <c r="O45" s="71">
        <f t="shared" si="7"/>
        <v>-8.6956521739130432E-2</v>
      </c>
      <c r="P45" s="71">
        <f t="shared" si="7"/>
        <v>-0.28767123287671231</v>
      </c>
      <c r="Q45" s="71">
        <f t="shared" si="7"/>
        <v>-0.33333333333333331</v>
      </c>
      <c r="R45" s="71">
        <f t="shared" si="7"/>
        <v>0.77192982456140347</v>
      </c>
      <c r="S45" s="71">
        <f t="shared" si="7"/>
        <v>0.42857142857142855</v>
      </c>
      <c r="T45" s="71">
        <f t="shared" si="9"/>
        <v>7.6923076923076927E-2</v>
      </c>
      <c r="U45" s="71">
        <v>3.3333333333333333E-2</v>
      </c>
      <c r="V45" s="71">
        <v>-0.37623762376237624</v>
      </c>
      <c r="W45" s="71">
        <v>-0.41111111111111109</v>
      </c>
      <c r="X45" s="71">
        <v>8.9285714285714288E-2</v>
      </c>
      <c r="Y45" s="81">
        <v>0.19354838709677419</v>
      </c>
      <c r="Z45" s="71">
        <v>0.14285714285714285</v>
      </c>
      <c r="AA45" s="36">
        <f t="shared" si="8"/>
        <v>-0.625</v>
      </c>
      <c r="AB45" s="36">
        <f t="shared" si="8"/>
        <v>-0.65333333333333332</v>
      </c>
      <c r="AC45" s="36">
        <f t="shared" si="8"/>
        <v>-0.3</v>
      </c>
      <c r="AD45" s="36">
        <f t="shared" si="8"/>
        <v>-0.44897959183673469</v>
      </c>
    </row>
    <row r="46" spans="2:43" ht="17.100000000000001" customHeight="1" thickBot="1" x14ac:dyDescent="0.25">
      <c r="B46" s="56" t="s">
        <v>22</v>
      </c>
      <c r="C46" s="72">
        <f t="shared" si="10"/>
        <v>0.57730673316708225</v>
      </c>
      <c r="D46" s="72">
        <f t="shared" si="13"/>
        <v>0.17568542568542569</v>
      </c>
      <c r="E46" s="72">
        <f t="shared" si="13"/>
        <v>0.26666666666666666</v>
      </c>
      <c r="F46" s="72">
        <f t="shared" si="13"/>
        <v>0.25561014473509497</v>
      </c>
      <c r="G46" s="72">
        <f t="shared" si="13"/>
        <v>0.33529079616036139</v>
      </c>
      <c r="H46" s="72">
        <f t="shared" si="12"/>
        <v>0.38897412294159761</v>
      </c>
      <c r="I46" s="72">
        <f t="shared" si="14"/>
        <v>0.36501227161167166</v>
      </c>
      <c r="J46" s="72">
        <f t="shared" si="14"/>
        <v>0.46065989847715738</v>
      </c>
      <c r="K46" s="72">
        <f t="shared" si="14"/>
        <v>0.43200270635994586</v>
      </c>
      <c r="L46" s="72">
        <f t="shared" si="7"/>
        <v>0.27952871870397644</v>
      </c>
      <c r="M46" s="72">
        <f>+(Q23-M23)/M23</f>
        <v>0.14893617021276595</v>
      </c>
      <c r="N46" s="72">
        <f t="shared" si="7"/>
        <v>0.18092962641181581</v>
      </c>
      <c r="O46" s="72">
        <f t="shared" si="7"/>
        <v>0.15875265768958186</v>
      </c>
      <c r="P46" s="72">
        <f t="shared" si="7"/>
        <v>0.14036602209944751</v>
      </c>
      <c r="Q46" s="72">
        <f t="shared" si="7"/>
        <v>9.6331072856894448E-2</v>
      </c>
      <c r="R46" s="72">
        <f t="shared" si="7"/>
        <v>0.11654711544356569</v>
      </c>
      <c r="S46" s="72">
        <f t="shared" si="7"/>
        <v>-0.15795107033639144</v>
      </c>
      <c r="T46" s="72">
        <f t="shared" si="9"/>
        <v>-0.15503406510219531</v>
      </c>
      <c r="U46" s="82">
        <v>-5.1546391752577319E-3</v>
      </c>
      <c r="V46" s="83">
        <v>-0.13935866461673621</v>
      </c>
      <c r="W46" s="83">
        <v>-8.5951213606924523E-3</v>
      </c>
      <c r="X46" s="84">
        <v>8.8992414740488562E-3</v>
      </c>
      <c r="Y46" s="85">
        <v>-6.129932243921881E-2</v>
      </c>
      <c r="Z46" s="86">
        <v>2.8071966313640423E-2</v>
      </c>
      <c r="AA46" s="65">
        <f t="shared" si="8"/>
        <v>-0.3386301085319624</v>
      </c>
      <c r="AB46" s="65">
        <f t="shared" si="8"/>
        <v>-0.21115909886774833</v>
      </c>
      <c r="AC46" s="65">
        <f t="shared" si="8"/>
        <v>-0.15929978118161925</v>
      </c>
      <c r="AD46" s="65">
        <f t="shared" si="8"/>
        <v>-5.7350669412976313E-2</v>
      </c>
    </row>
    <row r="48" spans="2:43" x14ac:dyDescent="0.2">
      <c r="AQ48" s="102"/>
    </row>
    <row r="49" spans="19:19" x14ac:dyDescent="0.2">
      <c r="S49" s="68"/>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A2:AQ45"/>
  <sheetViews>
    <sheetView zoomScaleNormal="100" workbookViewId="0"/>
  </sheetViews>
  <sheetFormatPr baseColWidth="10" defaultColWidth="11.42578125" defaultRowHeight="12.75" x14ac:dyDescent="0.2"/>
  <cols>
    <col min="1" max="1" width="10.28515625" style="12" customWidth="1"/>
    <col min="2" max="2" width="32.7109375" style="12" customWidth="1"/>
    <col min="3" max="3" width="11.42578125" style="12" hidden="1" customWidth="1"/>
    <col min="4" max="26" width="12.28515625" style="12" hidden="1" customWidth="1"/>
    <col min="27" max="71" width="12.28515625" style="12" customWidth="1"/>
    <col min="72" max="16384" width="11.42578125" style="12"/>
  </cols>
  <sheetData>
    <row r="2" spans="1:34" ht="40.5" customHeight="1" x14ac:dyDescent="0.2">
      <c r="B2" s="73"/>
      <c r="C2"/>
      <c r="D2"/>
      <c r="E2"/>
      <c r="F2"/>
      <c r="G2"/>
      <c r="H2"/>
      <c r="I2"/>
      <c r="J2"/>
      <c r="K2"/>
      <c r="L2"/>
      <c r="M2"/>
      <c r="N2"/>
      <c r="O2"/>
      <c r="P2"/>
      <c r="Q2"/>
      <c r="R2"/>
      <c r="S2"/>
      <c r="T2"/>
      <c r="U2"/>
      <c r="V2"/>
      <c r="W2"/>
      <c r="X2"/>
      <c r="Y2" s="90"/>
      <c r="Z2" s="90"/>
      <c r="AA2" s="90"/>
      <c r="AB2" s="90"/>
      <c r="AC2"/>
      <c r="AD2"/>
    </row>
    <row r="3" spans="1:34" ht="27.95" customHeight="1" x14ac:dyDescent="0.2">
      <c r="B3" s="10"/>
    </row>
    <row r="5" spans="1:34" ht="39" customHeight="1" x14ac:dyDescent="0.2">
      <c r="C5" s="38" t="s">
        <v>4</v>
      </c>
      <c r="D5" s="38" t="s">
        <v>5</v>
      </c>
      <c r="E5" s="38" t="s">
        <v>6</v>
      </c>
      <c r="F5" s="60" t="s">
        <v>27</v>
      </c>
      <c r="G5" s="38" t="s">
        <v>28</v>
      </c>
      <c r="H5" s="38" t="s">
        <v>30</v>
      </c>
      <c r="I5" s="38" t="s">
        <v>33</v>
      </c>
      <c r="J5" s="60" t="s">
        <v>35</v>
      </c>
      <c r="K5" s="38" t="s">
        <v>37</v>
      </c>
      <c r="L5" s="38" t="s">
        <v>44</v>
      </c>
      <c r="M5" s="38" t="s">
        <v>56</v>
      </c>
      <c r="N5" s="60" t="s">
        <v>58</v>
      </c>
      <c r="O5" s="38" t="s">
        <v>60</v>
      </c>
      <c r="P5" s="38" t="s">
        <v>62</v>
      </c>
      <c r="Q5" s="38" t="s">
        <v>64</v>
      </c>
      <c r="R5" s="60" t="s">
        <v>68</v>
      </c>
      <c r="S5" s="38" t="s">
        <v>71</v>
      </c>
      <c r="T5" s="38" t="s">
        <v>78</v>
      </c>
      <c r="U5" s="38" t="s">
        <v>80</v>
      </c>
      <c r="V5" s="60" t="s">
        <v>82</v>
      </c>
      <c r="W5" s="38" t="s">
        <v>86</v>
      </c>
      <c r="X5" s="38" t="s">
        <v>90</v>
      </c>
      <c r="Y5" s="38" t="s">
        <v>145</v>
      </c>
      <c r="Z5" s="60" t="s">
        <v>144</v>
      </c>
      <c r="AA5" s="38" t="s">
        <v>230</v>
      </c>
      <c r="AB5" s="38" t="s">
        <v>234</v>
      </c>
      <c r="AC5" s="38" t="s">
        <v>237</v>
      </c>
      <c r="AD5" s="60" t="s">
        <v>243</v>
      </c>
      <c r="AE5" s="38" t="s">
        <v>250</v>
      </c>
      <c r="AF5" s="38" t="s">
        <v>260</v>
      </c>
      <c r="AG5" s="38" t="s">
        <v>269</v>
      </c>
      <c r="AH5" s="60" t="s">
        <v>292</v>
      </c>
    </row>
    <row r="6" spans="1:34" ht="17.100000000000001" customHeight="1" thickBot="1" x14ac:dyDescent="0.25">
      <c r="B6" s="54" t="s">
        <v>52</v>
      </c>
      <c r="C6" s="40">
        <v>569</v>
      </c>
      <c r="D6" s="40">
        <v>647</v>
      </c>
      <c r="E6" s="40">
        <v>476</v>
      </c>
      <c r="F6" s="40">
        <v>697</v>
      </c>
      <c r="G6" s="40">
        <v>660</v>
      </c>
      <c r="H6" s="40">
        <v>759</v>
      </c>
      <c r="I6" s="40">
        <v>618</v>
      </c>
      <c r="J6" s="40">
        <v>728</v>
      </c>
      <c r="K6" s="40">
        <v>859</v>
      </c>
      <c r="L6" s="40">
        <v>1175</v>
      </c>
      <c r="M6" s="40">
        <v>917</v>
      </c>
      <c r="N6" s="40">
        <v>1337</v>
      </c>
      <c r="O6" s="40">
        <v>1592</v>
      </c>
      <c r="P6" s="40">
        <v>1742</v>
      </c>
      <c r="Q6" s="40">
        <v>1171</v>
      </c>
      <c r="R6" s="40">
        <v>1639</v>
      </c>
      <c r="S6" s="40">
        <v>1961</v>
      </c>
      <c r="T6" s="40">
        <v>2313</v>
      </c>
      <c r="U6" s="40">
        <v>1541</v>
      </c>
      <c r="V6" s="40">
        <v>2286</v>
      </c>
      <c r="W6" s="40">
        <v>1744</v>
      </c>
      <c r="X6" s="40">
        <v>1698</v>
      </c>
      <c r="Y6" s="40">
        <v>1480</v>
      </c>
      <c r="Z6" s="40">
        <v>2092</v>
      </c>
      <c r="AA6" s="40">
        <v>1810</v>
      </c>
      <c r="AB6" s="40">
        <v>1767</v>
      </c>
      <c r="AC6" s="40">
        <v>1201</v>
      </c>
      <c r="AD6" s="40">
        <v>1679</v>
      </c>
      <c r="AE6" s="40">
        <v>1338</v>
      </c>
      <c r="AF6" s="40">
        <v>1170</v>
      </c>
      <c r="AG6" s="40">
        <v>823</v>
      </c>
      <c r="AH6" s="40">
        <v>1249</v>
      </c>
    </row>
    <row r="7" spans="1:34" ht="17.100000000000001" customHeight="1" thickBot="1" x14ac:dyDescent="0.25">
      <c r="B7" s="54" t="s">
        <v>53</v>
      </c>
      <c r="C7" s="40">
        <v>274</v>
      </c>
      <c r="D7" s="40">
        <v>227</v>
      </c>
      <c r="E7" s="40">
        <v>201</v>
      </c>
      <c r="F7" s="40">
        <v>175</v>
      </c>
      <c r="G7" s="40">
        <v>233</v>
      </c>
      <c r="H7" s="40">
        <v>251</v>
      </c>
      <c r="I7" s="40">
        <v>214</v>
      </c>
      <c r="J7" s="40">
        <v>165</v>
      </c>
      <c r="K7" s="40">
        <v>249</v>
      </c>
      <c r="L7" s="40">
        <v>508</v>
      </c>
      <c r="M7" s="40">
        <v>262</v>
      </c>
      <c r="N7" s="40">
        <v>424</v>
      </c>
      <c r="O7" s="40">
        <v>406</v>
      </c>
      <c r="P7" s="40">
        <v>497</v>
      </c>
      <c r="Q7" s="40">
        <v>348</v>
      </c>
      <c r="R7" s="40">
        <v>316</v>
      </c>
      <c r="S7" s="40">
        <v>530</v>
      </c>
      <c r="T7" s="40">
        <v>509</v>
      </c>
      <c r="U7" s="40">
        <v>289</v>
      </c>
      <c r="V7" s="40">
        <v>309</v>
      </c>
      <c r="W7" s="40">
        <v>223</v>
      </c>
      <c r="X7" s="40">
        <v>273</v>
      </c>
      <c r="Y7" s="40">
        <v>218</v>
      </c>
      <c r="Z7" s="40">
        <v>268</v>
      </c>
      <c r="AA7" s="40">
        <v>197</v>
      </c>
      <c r="AB7" s="40">
        <v>213</v>
      </c>
      <c r="AC7" s="40">
        <v>139</v>
      </c>
      <c r="AD7" s="40">
        <v>199</v>
      </c>
      <c r="AE7" s="40">
        <v>178</v>
      </c>
      <c r="AF7" s="40">
        <v>190</v>
      </c>
      <c r="AG7" s="40">
        <v>103</v>
      </c>
      <c r="AH7" s="40">
        <v>158</v>
      </c>
    </row>
    <row r="8" spans="1:34" ht="17.100000000000001" customHeight="1" thickBot="1" x14ac:dyDescent="0.25">
      <c r="B8" s="54" t="s">
        <v>154</v>
      </c>
      <c r="C8" s="40">
        <v>45</v>
      </c>
      <c r="D8" s="40">
        <v>102</v>
      </c>
      <c r="E8" s="40">
        <v>82</v>
      </c>
      <c r="F8" s="40">
        <v>147</v>
      </c>
      <c r="G8" s="40">
        <v>193</v>
      </c>
      <c r="H8" s="40">
        <v>214</v>
      </c>
      <c r="I8" s="40">
        <v>118</v>
      </c>
      <c r="J8" s="40">
        <v>207</v>
      </c>
      <c r="K8" s="40">
        <v>382</v>
      </c>
      <c r="L8" s="40">
        <v>448</v>
      </c>
      <c r="M8" s="40">
        <v>168</v>
      </c>
      <c r="N8" s="40">
        <v>286</v>
      </c>
      <c r="O8" s="40">
        <v>242</v>
      </c>
      <c r="P8" s="40">
        <v>203</v>
      </c>
      <c r="Q8" s="40">
        <v>164</v>
      </c>
      <c r="R8" s="40">
        <v>215</v>
      </c>
      <c r="S8" s="40">
        <v>248</v>
      </c>
      <c r="T8" s="40">
        <v>267</v>
      </c>
      <c r="U8" s="40">
        <v>137</v>
      </c>
      <c r="V8" s="40">
        <v>230</v>
      </c>
      <c r="W8" s="40">
        <v>218</v>
      </c>
      <c r="X8" s="40">
        <v>196</v>
      </c>
      <c r="Y8" s="40">
        <v>171</v>
      </c>
      <c r="Z8" s="40">
        <v>279</v>
      </c>
      <c r="AA8" s="40">
        <v>132</v>
      </c>
      <c r="AB8" s="40">
        <v>163</v>
      </c>
      <c r="AC8" s="40">
        <v>93</v>
      </c>
      <c r="AD8" s="40">
        <v>149</v>
      </c>
      <c r="AE8" s="40">
        <v>90</v>
      </c>
      <c r="AF8" s="40">
        <v>52</v>
      </c>
      <c r="AG8" s="40">
        <v>53</v>
      </c>
      <c r="AH8" s="40">
        <v>123</v>
      </c>
    </row>
    <row r="9" spans="1:34" ht="17.100000000000001" customHeight="1" thickBot="1" x14ac:dyDescent="0.25">
      <c r="B9" s="54" t="s">
        <v>47</v>
      </c>
      <c r="C9" s="40">
        <v>79</v>
      </c>
      <c r="D9" s="40">
        <v>119</v>
      </c>
      <c r="E9" s="40">
        <v>241</v>
      </c>
      <c r="F9" s="40">
        <v>205</v>
      </c>
      <c r="G9" s="40">
        <v>224</v>
      </c>
      <c r="H9" s="40">
        <v>350</v>
      </c>
      <c r="I9" s="40">
        <v>350</v>
      </c>
      <c r="J9" s="40">
        <v>463</v>
      </c>
      <c r="K9" s="40">
        <v>419</v>
      </c>
      <c r="L9" s="40">
        <v>394</v>
      </c>
      <c r="M9" s="40">
        <v>247</v>
      </c>
      <c r="N9" s="40">
        <v>175</v>
      </c>
      <c r="O9" s="40">
        <v>390</v>
      </c>
      <c r="P9" s="40">
        <v>524</v>
      </c>
      <c r="Q9" s="40">
        <v>267</v>
      </c>
      <c r="R9" s="40">
        <v>247</v>
      </c>
      <c r="S9" s="40">
        <v>220</v>
      </c>
      <c r="T9" s="40">
        <v>390</v>
      </c>
      <c r="U9" s="40">
        <v>295</v>
      </c>
      <c r="V9" s="40">
        <v>396</v>
      </c>
      <c r="W9" s="40">
        <v>395</v>
      </c>
      <c r="X9" s="40">
        <v>321</v>
      </c>
      <c r="Y9" s="40">
        <v>264</v>
      </c>
      <c r="Z9" s="40">
        <v>316</v>
      </c>
      <c r="AA9" s="40">
        <v>431</v>
      </c>
      <c r="AB9" s="40">
        <v>365</v>
      </c>
      <c r="AC9" s="40">
        <v>276</v>
      </c>
      <c r="AD9" s="40">
        <v>395</v>
      </c>
      <c r="AE9" s="40">
        <v>304</v>
      </c>
      <c r="AF9" s="40">
        <v>282</v>
      </c>
      <c r="AG9" s="40">
        <v>243</v>
      </c>
      <c r="AH9" s="40">
        <v>259</v>
      </c>
    </row>
    <row r="10" spans="1:34" ht="17.100000000000001" customHeight="1" thickBot="1" x14ac:dyDescent="0.25">
      <c r="B10" s="54" t="s">
        <v>8</v>
      </c>
      <c r="C10" s="40">
        <v>66</v>
      </c>
      <c r="D10" s="40">
        <v>203</v>
      </c>
      <c r="E10" s="40">
        <v>169</v>
      </c>
      <c r="F10" s="40">
        <v>160</v>
      </c>
      <c r="G10" s="40">
        <v>188</v>
      </c>
      <c r="H10" s="40">
        <v>194</v>
      </c>
      <c r="I10" s="40">
        <v>125</v>
      </c>
      <c r="J10" s="40">
        <v>158</v>
      </c>
      <c r="K10" s="40">
        <v>202</v>
      </c>
      <c r="L10" s="40">
        <v>173</v>
      </c>
      <c r="M10" s="40">
        <v>153</v>
      </c>
      <c r="N10" s="40">
        <v>146</v>
      </c>
      <c r="O10" s="40">
        <v>274</v>
      </c>
      <c r="P10" s="40">
        <v>310</v>
      </c>
      <c r="Q10" s="40">
        <v>189</v>
      </c>
      <c r="R10" s="40">
        <v>189</v>
      </c>
      <c r="S10" s="40">
        <v>257</v>
      </c>
      <c r="T10" s="40">
        <v>301</v>
      </c>
      <c r="U10" s="40">
        <v>124</v>
      </c>
      <c r="V10" s="40">
        <v>274</v>
      </c>
      <c r="W10" s="40">
        <v>175</v>
      </c>
      <c r="X10" s="40">
        <v>177</v>
      </c>
      <c r="Y10" s="40">
        <v>101</v>
      </c>
      <c r="Z10" s="40">
        <v>163</v>
      </c>
      <c r="AA10" s="40">
        <v>124</v>
      </c>
      <c r="AB10" s="40">
        <v>147</v>
      </c>
      <c r="AC10" s="40">
        <v>111</v>
      </c>
      <c r="AD10" s="40">
        <v>96</v>
      </c>
      <c r="AE10" s="40">
        <v>48</v>
      </c>
      <c r="AF10" s="40">
        <v>69</v>
      </c>
      <c r="AG10" s="40">
        <v>83</v>
      </c>
      <c r="AH10" s="40">
        <v>139</v>
      </c>
    </row>
    <row r="11" spans="1:34" ht="17.100000000000001" customHeight="1" thickBot="1" x14ac:dyDescent="0.25">
      <c r="A11" s="67"/>
      <c r="B11" s="54" t="s">
        <v>9</v>
      </c>
      <c r="C11" s="40">
        <v>35</v>
      </c>
      <c r="D11" s="40">
        <v>44</v>
      </c>
      <c r="E11" s="40">
        <v>43</v>
      </c>
      <c r="F11" s="40">
        <v>54</v>
      </c>
      <c r="G11" s="40">
        <v>59</v>
      </c>
      <c r="H11" s="40">
        <v>79</v>
      </c>
      <c r="I11" s="40">
        <v>56</v>
      </c>
      <c r="J11" s="40">
        <v>62</v>
      </c>
      <c r="K11" s="40">
        <v>68</v>
      </c>
      <c r="L11" s="40">
        <v>107</v>
      </c>
      <c r="M11" s="40">
        <v>54</v>
      </c>
      <c r="N11" s="40">
        <v>83</v>
      </c>
      <c r="O11" s="40">
        <v>95</v>
      </c>
      <c r="P11" s="40">
        <v>101</v>
      </c>
      <c r="Q11" s="40">
        <v>65</v>
      </c>
      <c r="R11" s="40">
        <v>86</v>
      </c>
      <c r="S11" s="40">
        <v>110</v>
      </c>
      <c r="T11" s="40">
        <v>99</v>
      </c>
      <c r="U11" s="40">
        <v>55</v>
      </c>
      <c r="V11" s="40">
        <v>71</v>
      </c>
      <c r="W11" s="40">
        <v>85</v>
      </c>
      <c r="X11" s="40">
        <v>79</v>
      </c>
      <c r="Y11" s="40">
        <v>48</v>
      </c>
      <c r="Z11" s="40">
        <v>74</v>
      </c>
      <c r="AA11" s="40">
        <v>60</v>
      </c>
      <c r="AB11" s="40">
        <v>65</v>
      </c>
      <c r="AC11" s="40">
        <v>36</v>
      </c>
      <c r="AD11" s="40">
        <v>41</v>
      </c>
      <c r="AE11" s="40">
        <v>28</v>
      </c>
      <c r="AF11" s="40">
        <v>5</v>
      </c>
      <c r="AG11" s="40">
        <v>16</v>
      </c>
      <c r="AH11" s="40">
        <v>48</v>
      </c>
    </row>
    <row r="12" spans="1:34" ht="17.100000000000001" customHeight="1" thickBot="1" x14ac:dyDescent="0.25">
      <c r="A12" s="67"/>
      <c r="B12" s="54" t="s">
        <v>54</v>
      </c>
      <c r="C12" s="40">
        <v>100</v>
      </c>
      <c r="D12" s="40">
        <v>179</v>
      </c>
      <c r="E12" s="40">
        <v>239</v>
      </c>
      <c r="F12" s="40">
        <v>272</v>
      </c>
      <c r="G12" s="40">
        <v>296</v>
      </c>
      <c r="H12" s="40">
        <v>232</v>
      </c>
      <c r="I12" s="40">
        <v>208</v>
      </c>
      <c r="J12" s="40">
        <v>250</v>
      </c>
      <c r="K12" s="40">
        <v>196</v>
      </c>
      <c r="L12" s="40">
        <v>468</v>
      </c>
      <c r="M12" s="40">
        <v>347</v>
      </c>
      <c r="N12" s="40">
        <v>431</v>
      </c>
      <c r="O12" s="40">
        <v>388</v>
      </c>
      <c r="P12" s="40">
        <v>580</v>
      </c>
      <c r="Q12" s="40">
        <v>403</v>
      </c>
      <c r="R12" s="40">
        <v>477</v>
      </c>
      <c r="S12" s="40">
        <v>485</v>
      </c>
      <c r="T12" s="40">
        <v>608</v>
      </c>
      <c r="U12" s="40">
        <v>455</v>
      </c>
      <c r="V12" s="91">
        <v>474</v>
      </c>
      <c r="W12" s="40">
        <v>508</v>
      </c>
      <c r="X12" s="40">
        <v>408</v>
      </c>
      <c r="Y12" s="40">
        <v>276</v>
      </c>
      <c r="Z12" s="40">
        <v>381</v>
      </c>
      <c r="AA12" s="40">
        <v>509</v>
      </c>
      <c r="AB12" s="40">
        <v>573</v>
      </c>
      <c r="AC12" s="40">
        <v>365</v>
      </c>
      <c r="AD12" s="40">
        <v>342</v>
      </c>
      <c r="AE12" s="40">
        <v>194</v>
      </c>
      <c r="AF12" s="40">
        <v>199</v>
      </c>
      <c r="AG12" s="40">
        <v>204</v>
      </c>
      <c r="AH12" s="40">
        <v>287</v>
      </c>
    </row>
    <row r="13" spans="1:34" ht="17.100000000000001" customHeight="1" thickBot="1" x14ac:dyDescent="0.25">
      <c r="A13" s="67"/>
      <c r="B13" s="54" t="s">
        <v>49</v>
      </c>
      <c r="C13" s="40">
        <v>29</v>
      </c>
      <c r="D13" s="40">
        <v>64</v>
      </c>
      <c r="E13" s="40">
        <v>105</v>
      </c>
      <c r="F13" s="40">
        <v>102</v>
      </c>
      <c r="G13" s="40">
        <v>93</v>
      </c>
      <c r="H13" s="40">
        <v>116</v>
      </c>
      <c r="I13" s="40">
        <v>92</v>
      </c>
      <c r="J13" s="40">
        <v>87</v>
      </c>
      <c r="K13" s="40">
        <v>123</v>
      </c>
      <c r="L13" s="40">
        <v>131</v>
      </c>
      <c r="M13" s="40">
        <v>126</v>
      </c>
      <c r="N13" s="40">
        <v>176</v>
      </c>
      <c r="O13" s="40">
        <v>234</v>
      </c>
      <c r="P13" s="40">
        <v>225</v>
      </c>
      <c r="Q13" s="40">
        <v>157</v>
      </c>
      <c r="R13" s="40">
        <v>194</v>
      </c>
      <c r="S13" s="40">
        <v>240</v>
      </c>
      <c r="T13" s="40">
        <v>236</v>
      </c>
      <c r="U13" s="40">
        <v>132</v>
      </c>
      <c r="V13" s="40">
        <v>173</v>
      </c>
      <c r="W13" s="40">
        <v>149</v>
      </c>
      <c r="X13" s="40">
        <v>147</v>
      </c>
      <c r="Y13" s="40">
        <v>98</v>
      </c>
      <c r="Z13" s="40">
        <v>129</v>
      </c>
      <c r="AA13" s="40">
        <v>263</v>
      </c>
      <c r="AB13" s="40">
        <v>231</v>
      </c>
      <c r="AC13" s="40">
        <v>141</v>
      </c>
      <c r="AD13" s="40">
        <v>183</v>
      </c>
      <c r="AE13" s="40">
        <v>82</v>
      </c>
      <c r="AF13" s="40">
        <v>64</v>
      </c>
      <c r="AG13" s="40">
        <v>112</v>
      </c>
      <c r="AH13" s="40">
        <v>109</v>
      </c>
    </row>
    <row r="14" spans="1:34" ht="17.100000000000001" customHeight="1" thickBot="1" x14ac:dyDescent="0.25">
      <c r="A14" s="67"/>
      <c r="B14" s="54" t="s">
        <v>26</v>
      </c>
      <c r="C14" s="40">
        <v>836</v>
      </c>
      <c r="D14" s="40">
        <v>857</v>
      </c>
      <c r="E14" s="40">
        <v>354</v>
      </c>
      <c r="F14" s="40">
        <v>851</v>
      </c>
      <c r="G14" s="40">
        <v>823</v>
      </c>
      <c r="H14" s="40">
        <v>1119</v>
      </c>
      <c r="I14" s="40">
        <v>689</v>
      </c>
      <c r="J14" s="40">
        <v>979</v>
      </c>
      <c r="K14" s="40">
        <v>1164</v>
      </c>
      <c r="L14" s="40">
        <v>1385</v>
      </c>
      <c r="M14" s="40">
        <v>830</v>
      </c>
      <c r="N14" s="40">
        <v>962</v>
      </c>
      <c r="O14" s="40">
        <v>1179</v>
      </c>
      <c r="P14" s="40">
        <v>1419</v>
      </c>
      <c r="Q14" s="40">
        <v>783</v>
      </c>
      <c r="R14" s="40">
        <v>1070</v>
      </c>
      <c r="S14" s="40">
        <v>1291</v>
      </c>
      <c r="T14" s="40">
        <v>1328</v>
      </c>
      <c r="U14" s="40">
        <v>696</v>
      </c>
      <c r="V14" s="40">
        <v>842</v>
      </c>
      <c r="W14" s="40">
        <v>923</v>
      </c>
      <c r="X14" s="40">
        <v>1173</v>
      </c>
      <c r="Y14" s="55">
        <v>1418</v>
      </c>
      <c r="Z14" s="55">
        <v>2033</v>
      </c>
      <c r="AA14" s="40">
        <v>1664</v>
      </c>
      <c r="AB14" s="40">
        <v>1784</v>
      </c>
      <c r="AC14" s="40">
        <v>1129</v>
      </c>
      <c r="AD14" s="40">
        <v>1350</v>
      </c>
      <c r="AE14" s="40">
        <v>1231</v>
      </c>
      <c r="AF14" s="40">
        <v>1535</v>
      </c>
      <c r="AG14" s="40">
        <v>943</v>
      </c>
      <c r="AH14" s="40">
        <v>1688</v>
      </c>
    </row>
    <row r="15" spans="1:34" ht="17.100000000000001" customHeight="1" thickBot="1" x14ac:dyDescent="0.25">
      <c r="A15" s="67"/>
      <c r="B15" s="54" t="s">
        <v>48</v>
      </c>
      <c r="C15" s="40">
        <v>833</v>
      </c>
      <c r="D15" s="40">
        <v>1001</v>
      </c>
      <c r="E15" s="40">
        <v>581</v>
      </c>
      <c r="F15" s="40">
        <v>980</v>
      </c>
      <c r="G15" s="40">
        <v>1368</v>
      </c>
      <c r="H15" s="40">
        <v>1151</v>
      </c>
      <c r="I15" s="40">
        <v>811</v>
      </c>
      <c r="J15" s="40">
        <v>1160</v>
      </c>
      <c r="K15" s="40">
        <v>1516</v>
      </c>
      <c r="L15" s="40">
        <v>2084</v>
      </c>
      <c r="M15" s="40">
        <v>1366</v>
      </c>
      <c r="N15" s="40">
        <v>1854</v>
      </c>
      <c r="O15" s="40">
        <v>2262</v>
      </c>
      <c r="P15" s="40">
        <v>2788</v>
      </c>
      <c r="Q15" s="40">
        <v>2070</v>
      </c>
      <c r="R15" s="40">
        <v>2709</v>
      </c>
      <c r="S15" s="40">
        <v>3583</v>
      </c>
      <c r="T15" s="40">
        <v>3655</v>
      </c>
      <c r="U15" s="40">
        <v>2334</v>
      </c>
      <c r="V15" s="40">
        <v>2688</v>
      </c>
      <c r="W15" s="40">
        <v>2740</v>
      </c>
      <c r="X15" s="40">
        <v>2679</v>
      </c>
      <c r="Y15" s="40">
        <v>1547</v>
      </c>
      <c r="Z15" s="40">
        <v>2616</v>
      </c>
      <c r="AA15" s="40">
        <v>1600</v>
      </c>
      <c r="AB15" s="40">
        <v>1538</v>
      </c>
      <c r="AC15" s="40">
        <v>827</v>
      </c>
      <c r="AD15" s="40">
        <v>1315</v>
      </c>
      <c r="AE15" s="40">
        <v>1034</v>
      </c>
      <c r="AF15" s="40">
        <v>1250</v>
      </c>
      <c r="AG15" s="40">
        <v>818</v>
      </c>
      <c r="AH15" s="40">
        <v>1030</v>
      </c>
    </row>
    <row r="16" spans="1:34" ht="17.100000000000001" customHeight="1" thickBot="1" x14ac:dyDescent="0.25">
      <c r="B16" s="54" t="s">
        <v>21</v>
      </c>
      <c r="C16" s="40">
        <v>20</v>
      </c>
      <c r="D16" s="40">
        <v>19</v>
      </c>
      <c r="E16" s="40">
        <v>15</v>
      </c>
      <c r="F16" s="40">
        <v>28</v>
      </c>
      <c r="G16" s="40">
        <v>37</v>
      </c>
      <c r="H16" s="40">
        <v>37</v>
      </c>
      <c r="I16" s="40">
        <v>23</v>
      </c>
      <c r="J16" s="40">
        <v>34</v>
      </c>
      <c r="K16" s="40">
        <v>56</v>
      </c>
      <c r="L16" s="40">
        <v>50</v>
      </c>
      <c r="M16" s="40">
        <v>46</v>
      </c>
      <c r="N16" s="40">
        <v>73</v>
      </c>
      <c r="O16" s="40">
        <v>83</v>
      </c>
      <c r="P16" s="40">
        <v>77</v>
      </c>
      <c r="Q16" s="40">
        <v>64</v>
      </c>
      <c r="R16" s="40">
        <v>120</v>
      </c>
      <c r="S16" s="40">
        <v>90</v>
      </c>
      <c r="T16" s="40">
        <v>106</v>
      </c>
      <c r="U16" s="40">
        <v>73</v>
      </c>
      <c r="V16" s="40">
        <v>102</v>
      </c>
      <c r="W16" s="40">
        <v>107</v>
      </c>
      <c r="X16" s="40">
        <v>69</v>
      </c>
      <c r="Y16" s="40">
        <v>57</v>
      </c>
      <c r="Z16" s="40">
        <v>88</v>
      </c>
      <c r="AA16" s="40">
        <v>77</v>
      </c>
      <c r="AB16" s="40">
        <v>79</v>
      </c>
      <c r="AC16" s="40">
        <v>40</v>
      </c>
      <c r="AD16" s="40">
        <v>47</v>
      </c>
      <c r="AE16" s="40">
        <v>13</v>
      </c>
      <c r="AF16" s="40">
        <v>24</v>
      </c>
      <c r="AG16" s="40">
        <v>30</v>
      </c>
      <c r="AH16" s="40">
        <v>31</v>
      </c>
    </row>
    <row r="17" spans="2:43" ht="17.100000000000001" customHeight="1" thickBot="1" x14ac:dyDescent="0.25">
      <c r="B17" s="54" t="s">
        <v>10</v>
      </c>
      <c r="C17" s="40">
        <v>212</v>
      </c>
      <c r="D17" s="40">
        <v>260</v>
      </c>
      <c r="E17" s="40">
        <v>152</v>
      </c>
      <c r="F17" s="40">
        <v>194</v>
      </c>
      <c r="G17" s="40">
        <v>291</v>
      </c>
      <c r="H17" s="40">
        <v>316</v>
      </c>
      <c r="I17" s="40">
        <v>225</v>
      </c>
      <c r="J17" s="40">
        <v>222</v>
      </c>
      <c r="K17" s="40">
        <v>375</v>
      </c>
      <c r="L17" s="40">
        <v>503</v>
      </c>
      <c r="M17" s="40">
        <v>328</v>
      </c>
      <c r="N17" s="40">
        <v>356</v>
      </c>
      <c r="O17" s="40">
        <v>479</v>
      </c>
      <c r="P17" s="40">
        <v>490</v>
      </c>
      <c r="Q17" s="40">
        <v>294</v>
      </c>
      <c r="R17" s="40">
        <v>325</v>
      </c>
      <c r="S17" s="40">
        <v>406</v>
      </c>
      <c r="T17" s="40">
        <v>426</v>
      </c>
      <c r="U17" s="40">
        <v>272</v>
      </c>
      <c r="V17" s="40">
        <v>357</v>
      </c>
      <c r="W17" s="40">
        <v>356</v>
      </c>
      <c r="X17" s="40">
        <v>337</v>
      </c>
      <c r="Y17" s="40">
        <v>230</v>
      </c>
      <c r="Z17" s="40">
        <v>318</v>
      </c>
      <c r="AA17" s="40">
        <v>293</v>
      </c>
      <c r="AB17" s="40">
        <v>320</v>
      </c>
      <c r="AC17" s="40">
        <v>169</v>
      </c>
      <c r="AD17" s="40">
        <v>217</v>
      </c>
      <c r="AE17" s="40">
        <v>111</v>
      </c>
      <c r="AF17" s="40">
        <v>253</v>
      </c>
      <c r="AG17" s="40">
        <v>182</v>
      </c>
      <c r="AH17" s="40">
        <v>217</v>
      </c>
    </row>
    <row r="18" spans="2:43" ht="17.100000000000001" customHeight="1" thickBot="1" x14ac:dyDescent="0.25">
      <c r="B18" s="54" t="s">
        <v>155</v>
      </c>
      <c r="C18" s="40">
        <v>721</v>
      </c>
      <c r="D18" s="40">
        <v>789</v>
      </c>
      <c r="E18" s="40">
        <v>589</v>
      </c>
      <c r="F18" s="40">
        <v>818</v>
      </c>
      <c r="G18" s="40">
        <v>778</v>
      </c>
      <c r="H18" s="40">
        <v>989</v>
      </c>
      <c r="I18" s="40">
        <v>798</v>
      </c>
      <c r="J18" s="40">
        <v>1113</v>
      </c>
      <c r="K18" s="40">
        <v>1240</v>
      </c>
      <c r="L18" s="40">
        <v>1590</v>
      </c>
      <c r="M18" s="40">
        <v>1117</v>
      </c>
      <c r="N18" s="40">
        <v>2504</v>
      </c>
      <c r="O18" s="40">
        <v>2190</v>
      </c>
      <c r="P18" s="40">
        <v>2271</v>
      </c>
      <c r="Q18" s="40">
        <v>1135</v>
      </c>
      <c r="R18" s="40">
        <v>2106</v>
      </c>
      <c r="S18" s="40">
        <v>2917</v>
      </c>
      <c r="T18" s="40">
        <v>2680</v>
      </c>
      <c r="U18" s="40">
        <v>1271</v>
      </c>
      <c r="V18" s="40">
        <v>2301</v>
      </c>
      <c r="W18" s="40">
        <v>1796</v>
      </c>
      <c r="X18" s="40">
        <v>2505</v>
      </c>
      <c r="Y18" s="40">
        <v>1088</v>
      </c>
      <c r="Z18" s="40">
        <v>1772</v>
      </c>
      <c r="AA18" s="40">
        <v>1308</v>
      </c>
      <c r="AB18" s="40">
        <v>1344</v>
      </c>
      <c r="AC18" s="40">
        <v>879</v>
      </c>
      <c r="AD18" s="40">
        <v>1253</v>
      </c>
      <c r="AE18" s="40">
        <v>1086</v>
      </c>
      <c r="AF18" s="40">
        <v>872</v>
      </c>
      <c r="AG18" s="40">
        <v>650</v>
      </c>
      <c r="AH18" s="40">
        <v>1159</v>
      </c>
    </row>
    <row r="19" spans="2:43" ht="17.100000000000001" customHeight="1" thickBot="1" x14ac:dyDescent="0.25">
      <c r="B19" s="54" t="s">
        <v>156</v>
      </c>
      <c r="C19" s="40">
        <v>26</v>
      </c>
      <c r="D19" s="40">
        <v>20</v>
      </c>
      <c r="E19" s="40">
        <v>10</v>
      </c>
      <c r="F19" s="40">
        <v>15</v>
      </c>
      <c r="G19" s="40">
        <v>16</v>
      </c>
      <c r="H19" s="40">
        <v>18</v>
      </c>
      <c r="I19" s="40">
        <v>22</v>
      </c>
      <c r="J19" s="40">
        <v>26</v>
      </c>
      <c r="K19" s="40">
        <v>27</v>
      </c>
      <c r="L19" s="40">
        <v>29</v>
      </c>
      <c r="M19" s="40">
        <v>19</v>
      </c>
      <c r="N19" s="40">
        <v>57</v>
      </c>
      <c r="O19" s="40">
        <v>134</v>
      </c>
      <c r="P19" s="40">
        <v>232</v>
      </c>
      <c r="Q19" s="40">
        <v>127</v>
      </c>
      <c r="R19" s="40">
        <v>164</v>
      </c>
      <c r="S19" s="40">
        <v>133</v>
      </c>
      <c r="T19" s="40">
        <v>301</v>
      </c>
      <c r="U19" s="40">
        <v>101</v>
      </c>
      <c r="V19" s="40">
        <v>237</v>
      </c>
      <c r="W19" s="40">
        <v>159</v>
      </c>
      <c r="X19" s="40">
        <v>127</v>
      </c>
      <c r="Y19" s="40">
        <v>95</v>
      </c>
      <c r="Z19" s="40">
        <v>70</v>
      </c>
      <c r="AA19" s="40">
        <v>195</v>
      </c>
      <c r="AB19" s="40">
        <v>207</v>
      </c>
      <c r="AC19" s="40">
        <v>124</v>
      </c>
      <c r="AD19" s="40">
        <v>147</v>
      </c>
      <c r="AE19" s="40">
        <v>26</v>
      </c>
      <c r="AF19" s="40">
        <v>105</v>
      </c>
      <c r="AG19" s="40">
        <v>54</v>
      </c>
      <c r="AH19" s="40">
        <v>128</v>
      </c>
    </row>
    <row r="20" spans="2:43" ht="17.100000000000001" customHeight="1" thickBot="1" x14ac:dyDescent="0.25">
      <c r="B20" s="54" t="s">
        <v>157</v>
      </c>
      <c r="C20" s="40">
        <v>35</v>
      </c>
      <c r="D20" s="40">
        <v>35</v>
      </c>
      <c r="E20" s="40">
        <v>16</v>
      </c>
      <c r="F20" s="40">
        <v>15</v>
      </c>
      <c r="G20" s="40">
        <v>24</v>
      </c>
      <c r="H20" s="40">
        <v>61</v>
      </c>
      <c r="I20" s="40">
        <v>61</v>
      </c>
      <c r="J20" s="40">
        <v>105</v>
      </c>
      <c r="K20" s="40">
        <v>110</v>
      </c>
      <c r="L20" s="40">
        <v>81</v>
      </c>
      <c r="M20" s="40">
        <v>62</v>
      </c>
      <c r="N20" s="40">
        <v>93</v>
      </c>
      <c r="O20" s="40">
        <v>123</v>
      </c>
      <c r="P20" s="40">
        <v>86</v>
      </c>
      <c r="Q20" s="40">
        <v>67</v>
      </c>
      <c r="R20" s="40">
        <v>83</v>
      </c>
      <c r="S20" s="40">
        <v>92</v>
      </c>
      <c r="T20" s="40">
        <v>99</v>
      </c>
      <c r="U20" s="40">
        <v>57</v>
      </c>
      <c r="V20" s="40">
        <v>70</v>
      </c>
      <c r="W20" s="40">
        <v>73</v>
      </c>
      <c r="X20" s="40">
        <v>89</v>
      </c>
      <c r="Y20" s="40">
        <v>53</v>
      </c>
      <c r="Z20" s="40">
        <v>70</v>
      </c>
      <c r="AA20" s="40">
        <v>78</v>
      </c>
      <c r="AB20" s="40">
        <v>74</v>
      </c>
      <c r="AC20" s="40">
        <v>40</v>
      </c>
      <c r="AD20" s="40">
        <v>37</v>
      </c>
      <c r="AE20" s="40">
        <v>21</v>
      </c>
      <c r="AF20" s="40">
        <v>19</v>
      </c>
      <c r="AG20" s="40">
        <v>15</v>
      </c>
      <c r="AH20" s="40">
        <v>35</v>
      </c>
    </row>
    <row r="21" spans="2:43" ht="17.100000000000001" customHeight="1" thickBot="1" x14ac:dyDescent="0.25">
      <c r="B21" s="54" t="s">
        <v>51</v>
      </c>
      <c r="C21" s="40">
        <v>256</v>
      </c>
      <c r="D21" s="40">
        <v>238</v>
      </c>
      <c r="E21" s="40">
        <v>191</v>
      </c>
      <c r="F21" s="40">
        <v>228</v>
      </c>
      <c r="G21" s="40">
        <v>268</v>
      </c>
      <c r="H21" s="40">
        <v>271</v>
      </c>
      <c r="I21" s="40">
        <v>186</v>
      </c>
      <c r="J21" s="40">
        <v>277</v>
      </c>
      <c r="K21" s="40">
        <v>328</v>
      </c>
      <c r="L21" s="40">
        <v>424</v>
      </c>
      <c r="M21" s="40">
        <v>285</v>
      </c>
      <c r="N21" s="40">
        <v>370</v>
      </c>
      <c r="O21" s="40">
        <v>401</v>
      </c>
      <c r="P21" s="40">
        <v>479</v>
      </c>
      <c r="Q21" s="40">
        <v>321</v>
      </c>
      <c r="R21" s="40">
        <v>500</v>
      </c>
      <c r="S21" s="40">
        <v>528</v>
      </c>
      <c r="T21" s="40">
        <v>522</v>
      </c>
      <c r="U21" s="40">
        <v>310</v>
      </c>
      <c r="V21" s="40">
        <v>367</v>
      </c>
      <c r="W21" s="40">
        <v>357</v>
      </c>
      <c r="X21" s="40">
        <v>357</v>
      </c>
      <c r="Y21" s="40">
        <v>205</v>
      </c>
      <c r="Z21" s="40">
        <v>377</v>
      </c>
      <c r="AA21" s="40">
        <v>247</v>
      </c>
      <c r="AB21" s="40">
        <v>277</v>
      </c>
      <c r="AC21" s="40">
        <v>181</v>
      </c>
      <c r="AD21" s="40">
        <v>213</v>
      </c>
      <c r="AE21" s="40">
        <v>138</v>
      </c>
      <c r="AF21" s="40">
        <v>141</v>
      </c>
      <c r="AG21" s="40">
        <v>181</v>
      </c>
      <c r="AH21" s="40">
        <v>198</v>
      </c>
    </row>
    <row r="22" spans="2:43" ht="17.100000000000001" customHeight="1" thickBot="1" x14ac:dyDescent="0.25">
      <c r="B22" s="54" t="s">
        <v>11</v>
      </c>
      <c r="C22" s="40">
        <v>6</v>
      </c>
      <c r="D22" s="40">
        <v>15</v>
      </c>
      <c r="E22" s="40">
        <v>25</v>
      </c>
      <c r="F22" s="40">
        <v>42</v>
      </c>
      <c r="G22" s="40">
        <v>51</v>
      </c>
      <c r="H22" s="40">
        <v>43</v>
      </c>
      <c r="I22" s="40">
        <v>35</v>
      </c>
      <c r="J22" s="40">
        <v>24</v>
      </c>
      <c r="K22" s="40">
        <v>38</v>
      </c>
      <c r="L22" s="40">
        <v>54</v>
      </c>
      <c r="M22" s="40">
        <v>36</v>
      </c>
      <c r="N22" s="40">
        <v>43</v>
      </c>
      <c r="O22" s="40">
        <v>51</v>
      </c>
      <c r="P22" s="40">
        <v>53</v>
      </c>
      <c r="Q22" s="40">
        <v>34</v>
      </c>
      <c r="R22" s="40">
        <v>41</v>
      </c>
      <c r="S22" s="40">
        <v>39</v>
      </c>
      <c r="T22" s="40">
        <v>34</v>
      </c>
      <c r="U22" s="40">
        <v>24</v>
      </c>
      <c r="V22" s="40">
        <v>61</v>
      </c>
      <c r="W22" s="40">
        <v>66</v>
      </c>
      <c r="X22" s="40">
        <v>48</v>
      </c>
      <c r="Y22" s="40">
        <v>15</v>
      </c>
      <c r="Z22" s="40">
        <v>39</v>
      </c>
      <c r="AA22" s="40">
        <v>25</v>
      </c>
      <c r="AB22" s="40">
        <v>38</v>
      </c>
      <c r="AC22" s="40">
        <v>40</v>
      </c>
      <c r="AD22" s="40">
        <v>50</v>
      </c>
      <c r="AE22" s="40">
        <v>9</v>
      </c>
      <c r="AF22" s="40">
        <v>18</v>
      </c>
      <c r="AG22" s="40">
        <v>16</v>
      </c>
      <c r="AH22" s="40">
        <v>14</v>
      </c>
    </row>
    <row r="23" spans="2:43" ht="17.100000000000001" customHeight="1" thickBot="1" x14ac:dyDescent="0.25">
      <c r="B23" s="56" t="s">
        <v>22</v>
      </c>
      <c r="C23" s="57">
        <f>SUM(C6:C22)</f>
        <v>4142</v>
      </c>
      <c r="D23" s="57">
        <f t="shared" ref="D23:V23" si="0">SUM(D6:D22)</f>
        <v>4819</v>
      </c>
      <c r="E23" s="57">
        <f t="shared" si="0"/>
        <v>3489</v>
      </c>
      <c r="F23" s="57">
        <f t="shared" si="0"/>
        <v>4983</v>
      </c>
      <c r="G23" s="57">
        <f t="shared" si="0"/>
        <v>5602</v>
      </c>
      <c r="H23" s="57">
        <f t="shared" si="0"/>
        <v>6200</v>
      </c>
      <c r="I23" s="57">
        <f t="shared" si="0"/>
        <v>4631</v>
      </c>
      <c r="J23" s="57">
        <f t="shared" si="0"/>
        <v>6060</v>
      </c>
      <c r="K23" s="57">
        <f t="shared" si="0"/>
        <v>7352</v>
      </c>
      <c r="L23" s="57">
        <f t="shared" si="0"/>
        <v>9604</v>
      </c>
      <c r="M23" s="57">
        <f t="shared" si="0"/>
        <v>6363</v>
      </c>
      <c r="N23" s="57">
        <f t="shared" si="0"/>
        <v>9370</v>
      </c>
      <c r="O23" s="57">
        <f t="shared" si="0"/>
        <v>10523</v>
      </c>
      <c r="P23" s="57">
        <f t="shared" si="0"/>
        <v>12077</v>
      </c>
      <c r="Q23" s="57">
        <f t="shared" si="0"/>
        <v>7659</v>
      </c>
      <c r="R23" s="57">
        <f t="shared" si="0"/>
        <v>10481</v>
      </c>
      <c r="S23" s="57">
        <f t="shared" si="0"/>
        <v>13130</v>
      </c>
      <c r="T23" s="57">
        <f t="shared" si="0"/>
        <v>13874</v>
      </c>
      <c r="U23" s="57">
        <f t="shared" si="0"/>
        <v>8166</v>
      </c>
      <c r="V23" s="57">
        <f t="shared" si="0"/>
        <v>11238</v>
      </c>
      <c r="W23" s="57">
        <f>SUM(W6:W22)</f>
        <v>10074</v>
      </c>
      <c r="X23" s="57">
        <f t="shared" ref="X23:Z23" si="1">SUM(X6:X22)</f>
        <v>10683</v>
      </c>
      <c r="Y23" s="57">
        <f t="shared" si="1"/>
        <v>7364</v>
      </c>
      <c r="Z23" s="57">
        <f t="shared" si="1"/>
        <v>11085</v>
      </c>
      <c r="AA23" s="57">
        <v>9013</v>
      </c>
      <c r="AB23" s="57">
        <v>9185</v>
      </c>
      <c r="AC23" s="57">
        <v>5791</v>
      </c>
      <c r="AD23" s="57">
        <v>7713</v>
      </c>
      <c r="AE23" s="57">
        <f>SUM(AE6:AE22)</f>
        <v>5931</v>
      </c>
      <c r="AF23" s="57">
        <f>SUM(AF6:AF22)</f>
        <v>6248</v>
      </c>
      <c r="AG23" s="57">
        <f>SUM(AG6:AG22)</f>
        <v>4526</v>
      </c>
      <c r="AH23" s="57">
        <f>SUM(AH6:AH22)</f>
        <v>6872</v>
      </c>
      <c r="AI23" s="18"/>
    </row>
    <row r="24" spans="2:43" ht="27" customHeight="1" x14ac:dyDescent="0.2">
      <c r="T24" s="76" t="s">
        <v>100</v>
      </c>
      <c r="U24" s="77"/>
      <c r="V24" s="77"/>
      <c r="W24" s="77"/>
      <c r="X24" s="77"/>
      <c r="Y24" s="77"/>
      <c r="Z24" s="77"/>
      <c r="AA24" s="77"/>
      <c r="AB24" s="77"/>
      <c r="AC24" s="77"/>
      <c r="AD24" s="77"/>
      <c r="AE24" s="77"/>
      <c r="AF24" s="77"/>
      <c r="AG24" s="77"/>
      <c r="AH24" s="77"/>
      <c r="AI24" s="77"/>
      <c r="AJ24" s="77"/>
      <c r="AK24" s="77"/>
      <c r="AL24" s="77"/>
      <c r="AM24" s="77"/>
      <c r="AN24" s="77"/>
      <c r="AO24" s="77"/>
      <c r="AP24" s="77"/>
    </row>
    <row r="25" spans="2:43" ht="49.5" customHeight="1" x14ac:dyDescent="0.2">
      <c r="B25" s="58"/>
      <c r="C25" s="58"/>
      <c r="D25" s="58"/>
      <c r="E25" s="58"/>
      <c r="F25"/>
      <c r="G25"/>
      <c r="H25"/>
      <c r="I25"/>
      <c r="J25"/>
      <c r="K25"/>
      <c r="L25"/>
      <c r="M25"/>
      <c r="N25"/>
      <c r="O25"/>
      <c r="P25"/>
      <c r="Q25"/>
      <c r="R25"/>
      <c r="S25"/>
      <c r="T25"/>
      <c r="U25"/>
      <c r="V25"/>
      <c r="W25"/>
      <c r="X25"/>
      <c r="Y25"/>
      <c r="Z25"/>
      <c r="AA25"/>
      <c r="AB25"/>
      <c r="AC25"/>
      <c r="AD25"/>
      <c r="AE25" s="79"/>
      <c r="AF25" s="78"/>
      <c r="AG25" s="78"/>
      <c r="AH25" s="78"/>
      <c r="AI25" s="78"/>
      <c r="AJ25" s="78"/>
      <c r="AK25" s="78"/>
      <c r="AL25" s="78"/>
      <c r="AM25" s="78"/>
      <c r="AN25" s="78"/>
      <c r="AO25" s="78"/>
      <c r="AP25" s="78"/>
      <c r="AQ25" s="78"/>
    </row>
    <row r="27" spans="2:43" ht="39" customHeight="1" x14ac:dyDescent="0.2">
      <c r="C27" s="39" t="s">
        <v>29</v>
      </c>
      <c r="D27" s="39" t="s">
        <v>31</v>
      </c>
      <c r="E27" s="39" t="s">
        <v>34</v>
      </c>
      <c r="F27" s="61" t="s">
        <v>36</v>
      </c>
      <c r="G27" s="39" t="s">
        <v>38</v>
      </c>
      <c r="H27" s="39" t="s">
        <v>45</v>
      </c>
      <c r="I27" s="39" t="s">
        <v>57</v>
      </c>
      <c r="J27" s="61" t="s">
        <v>59</v>
      </c>
      <c r="K27" s="39" t="s">
        <v>61</v>
      </c>
      <c r="L27" s="39" t="s">
        <v>63</v>
      </c>
      <c r="M27" s="39" t="s">
        <v>65</v>
      </c>
      <c r="N27" s="61" t="s">
        <v>69</v>
      </c>
      <c r="O27" s="39" t="s">
        <v>72</v>
      </c>
      <c r="P27" s="39" t="s">
        <v>79</v>
      </c>
      <c r="Q27" s="39" t="s">
        <v>81</v>
      </c>
      <c r="R27" s="61" t="s">
        <v>83</v>
      </c>
      <c r="S27" s="39" t="s">
        <v>87</v>
      </c>
      <c r="T27" s="39" t="s">
        <v>91</v>
      </c>
      <c r="U27" s="39" t="s">
        <v>94</v>
      </c>
      <c r="V27" s="61" t="s">
        <v>96</v>
      </c>
      <c r="W27" s="39" t="s">
        <v>99</v>
      </c>
      <c r="X27" s="39" t="s">
        <v>105</v>
      </c>
      <c r="Y27" s="39" t="s">
        <v>108</v>
      </c>
      <c r="Z27" s="61" t="s">
        <v>112</v>
      </c>
      <c r="AA27" s="39" t="s">
        <v>251</v>
      </c>
      <c r="AB27" s="39" t="s">
        <v>261</v>
      </c>
      <c r="AC27" s="39" t="s">
        <v>270</v>
      </c>
      <c r="AD27" s="39" t="s">
        <v>293</v>
      </c>
    </row>
    <row r="28" spans="2:43" ht="17.100000000000001" customHeight="1" thickBot="1" x14ac:dyDescent="0.25">
      <c r="B28" s="54" t="s">
        <v>52</v>
      </c>
      <c r="C28" s="36">
        <f t="shared" ref="C28:R43" si="2">+(G6-C6)/C6</f>
        <v>0.15992970123022848</v>
      </c>
      <c r="D28" s="36">
        <f t="shared" si="2"/>
        <v>0.17310664605873261</v>
      </c>
      <c r="E28" s="36">
        <f t="shared" si="2"/>
        <v>0.29831932773109243</v>
      </c>
      <c r="F28" s="36">
        <f t="shared" si="2"/>
        <v>4.4476327116212341E-2</v>
      </c>
      <c r="G28" s="36">
        <f t="shared" si="2"/>
        <v>0.30151515151515151</v>
      </c>
      <c r="H28" s="36">
        <f t="shared" si="2"/>
        <v>0.54808959156785242</v>
      </c>
      <c r="I28" s="36">
        <f t="shared" si="2"/>
        <v>0.48381877022653724</v>
      </c>
      <c r="J28" s="36">
        <f t="shared" si="2"/>
        <v>0.83653846153846156</v>
      </c>
      <c r="K28" s="36">
        <f t="shared" si="2"/>
        <v>0.85331781140861462</v>
      </c>
      <c r="L28" s="36">
        <f t="shared" si="2"/>
        <v>0.48255319148936171</v>
      </c>
      <c r="M28" s="36">
        <f t="shared" si="2"/>
        <v>0.27699018538713194</v>
      </c>
      <c r="N28" s="36">
        <f t="shared" si="2"/>
        <v>0.22587883320867613</v>
      </c>
      <c r="O28" s="36">
        <f t="shared" si="2"/>
        <v>0.23178391959798994</v>
      </c>
      <c r="P28" s="36">
        <f t="shared" si="2"/>
        <v>0.32778415614236511</v>
      </c>
      <c r="Q28" s="36">
        <f t="shared" si="2"/>
        <v>0.31596925704526047</v>
      </c>
      <c r="R28" s="36">
        <f t="shared" si="2"/>
        <v>0.39475289810860281</v>
      </c>
      <c r="S28" s="36">
        <f t="shared" ref="S28:T45" si="3">+(W6-S6)/S6</f>
        <v>-0.11065782763895972</v>
      </c>
      <c r="T28" s="36">
        <f t="shared" si="3"/>
        <v>-0.26588845654993515</v>
      </c>
      <c r="U28" s="36">
        <v>-3.9584685269305649E-2</v>
      </c>
      <c r="V28" s="36">
        <v>-8.4864391951006118E-2</v>
      </c>
      <c r="W28" s="36">
        <v>0.14048165137614679</v>
      </c>
      <c r="X28" s="36">
        <v>0.18315665488810365</v>
      </c>
      <c r="Y28" s="36">
        <v>0.28716216216216217</v>
      </c>
      <c r="Z28" s="36">
        <v>0.11806883365200765</v>
      </c>
      <c r="AA28" s="36">
        <f t="shared" ref="AA28:AD45" si="4">+(AE6-AA6)/AA6</f>
        <v>-0.26077348066298345</v>
      </c>
      <c r="AB28" s="36">
        <f t="shared" si="4"/>
        <v>-0.33786078098471989</v>
      </c>
      <c r="AC28" s="36">
        <f t="shared" si="4"/>
        <v>-0.31473771856786009</v>
      </c>
      <c r="AD28" s="36">
        <f t="shared" si="4"/>
        <v>-0.25610482430017867</v>
      </c>
    </row>
    <row r="29" spans="2:43" ht="17.100000000000001" customHeight="1" thickBot="1" x14ac:dyDescent="0.25">
      <c r="B29" s="54" t="s">
        <v>53</v>
      </c>
      <c r="C29" s="36">
        <f t="shared" si="2"/>
        <v>-0.14963503649635038</v>
      </c>
      <c r="D29" s="36">
        <f t="shared" si="2"/>
        <v>0.10572687224669604</v>
      </c>
      <c r="E29" s="36">
        <f t="shared" si="2"/>
        <v>6.4676616915422883E-2</v>
      </c>
      <c r="F29" s="36">
        <f t="shared" si="2"/>
        <v>-5.7142857142857141E-2</v>
      </c>
      <c r="G29" s="36">
        <f t="shared" si="2"/>
        <v>6.8669527896995708E-2</v>
      </c>
      <c r="H29" s="36">
        <f t="shared" si="2"/>
        <v>1.0239043824701195</v>
      </c>
      <c r="I29" s="36">
        <f t="shared" si="2"/>
        <v>0.22429906542056074</v>
      </c>
      <c r="J29" s="36">
        <f t="shared" si="2"/>
        <v>1.5696969696969696</v>
      </c>
      <c r="K29" s="36">
        <f t="shared" si="2"/>
        <v>0.63052208835341361</v>
      </c>
      <c r="L29" s="36">
        <f t="shared" si="2"/>
        <v>-2.1653543307086614E-2</v>
      </c>
      <c r="M29" s="36">
        <f t="shared" si="2"/>
        <v>0.3282442748091603</v>
      </c>
      <c r="N29" s="36">
        <f t="shared" si="2"/>
        <v>-0.25471698113207547</v>
      </c>
      <c r="O29" s="36">
        <f t="shared" si="2"/>
        <v>0.30541871921182268</v>
      </c>
      <c r="P29" s="36">
        <f t="shared" si="2"/>
        <v>2.4144869215291749E-2</v>
      </c>
      <c r="Q29" s="36">
        <f t="shared" si="2"/>
        <v>-0.16954022988505746</v>
      </c>
      <c r="R29" s="36">
        <f t="shared" si="2"/>
        <v>-2.2151898734177215E-2</v>
      </c>
      <c r="S29" s="36">
        <f t="shared" si="3"/>
        <v>-0.57924528301886791</v>
      </c>
      <c r="T29" s="36">
        <f t="shared" si="3"/>
        <v>-0.46365422396856582</v>
      </c>
      <c r="U29" s="36">
        <v>-0.24567474048442905</v>
      </c>
      <c r="V29" s="36">
        <v>-0.13268608414239483</v>
      </c>
      <c r="W29" s="36">
        <v>0.27802690582959644</v>
      </c>
      <c r="X29" s="36">
        <v>1.098901098901099E-2</v>
      </c>
      <c r="Y29" s="36">
        <v>7.7981651376146793E-2</v>
      </c>
      <c r="Z29" s="36">
        <v>3.3582089552238806E-2</v>
      </c>
      <c r="AA29" s="36">
        <f t="shared" si="4"/>
        <v>-9.6446700507614211E-2</v>
      </c>
      <c r="AB29" s="36">
        <f t="shared" si="4"/>
        <v>-0.107981220657277</v>
      </c>
      <c r="AC29" s="36">
        <f t="shared" si="4"/>
        <v>-0.25899280575539568</v>
      </c>
      <c r="AD29" s="36">
        <f t="shared" si="4"/>
        <v>-0.20603015075376885</v>
      </c>
    </row>
    <row r="30" spans="2:43" ht="17.100000000000001" customHeight="1" thickBot="1" x14ac:dyDescent="0.25">
      <c r="B30" s="54" t="s">
        <v>154</v>
      </c>
      <c r="C30" s="36">
        <f t="shared" si="2"/>
        <v>3.2888888888888888</v>
      </c>
      <c r="D30" s="36">
        <f t="shared" si="2"/>
        <v>1.0980392156862746</v>
      </c>
      <c r="E30" s="36">
        <f t="shared" si="2"/>
        <v>0.43902439024390244</v>
      </c>
      <c r="F30" s="36">
        <f t="shared" si="2"/>
        <v>0.40816326530612246</v>
      </c>
      <c r="G30" s="36">
        <f t="shared" si="2"/>
        <v>0.97927461139896377</v>
      </c>
      <c r="H30" s="36">
        <f t="shared" si="2"/>
        <v>1.0934579439252337</v>
      </c>
      <c r="I30" s="36">
        <f t="shared" si="2"/>
        <v>0.42372881355932202</v>
      </c>
      <c r="J30" s="36">
        <f t="shared" si="2"/>
        <v>0.38164251207729466</v>
      </c>
      <c r="K30" s="36">
        <f t="shared" si="2"/>
        <v>-0.36649214659685864</v>
      </c>
      <c r="L30" s="36">
        <f t="shared" si="2"/>
        <v>-0.546875</v>
      </c>
      <c r="M30" s="36">
        <f t="shared" si="2"/>
        <v>-2.3809523809523808E-2</v>
      </c>
      <c r="N30" s="36">
        <f t="shared" si="2"/>
        <v>-0.24825174825174826</v>
      </c>
      <c r="O30" s="36">
        <f t="shared" si="2"/>
        <v>2.4793388429752067E-2</v>
      </c>
      <c r="P30" s="36">
        <f t="shared" si="2"/>
        <v>0.31527093596059114</v>
      </c>
      <c r="Q30" s="36">
        <f t="shared" si="2"/>
        <v>-0.16463414634146342</v>
      </c>
      <c r="R30" s="36">
        <f t="shared" si="2"/>
        <v>6.9767441860465115E-2</v>
      </c>
      <c r="S30" s="36">
        <f t="shared" si="3"/>
        <v>-0.12096774193548387</v>
      </c>
      <c r="T30" s="36">
        <f t="shared" si="3"/>
        <v>-0.26591760299625467</v>
      </c>
      <c r="U30" s="36">
        <v>0.24817518248175183</v>
      </c>
      <c r="V30" s="36">
        <v>0.21304347826086956</v>
      </c>
      <c r="W30" s="36">
        <v>0.24770642201834864</v>
      </c>
      <c r="X30" s="36">
        <v>0.44897959183673469</v>
      </c>
      <c r="Y30" s="36">
        <v>0.15204678362573099</v>
      </c>
      <c r="Z30" s="36">
        <v>8.2437275985663083E-2</v>
      </c>
      <c r="AA30" s="36">
        <f t="shared" si="4"/>
        <v>-0.31818181818181818</v>
      </c>
      <c r="AB30" s="36">
        <f t="shared" si="4"/>
        <v>-0.68098159509202449</v>
      </c>
      <c r="AC30" s="36">
        <f t="shared" si="4"/>
        <v>-0.43010752688172044</v>
      </c>
      <c r="AD30" s="36">
        <f t="shared" si="4"/>
        <v>-0.17449664429530201</v>
      </c>
    </row>
    <row r="31" spans="2:43" ht="17.100000000000001" customHeight="1" thickBot="1" x14ac:dyDescent="0.25">
      <c r="B31" s="54" t="s">
        <v>47</v>
      </c>
      <c r="C31" s="36">
        <f t="shared" si="2"/>
        <v>1.8354430379746836</v>
      </c>
      <c r="D31" s="36">
        <f t="shared" si="2"/>
        <v>1.9411764705882353</v>
      </c>
      <c r="E31" s="36">
        <f t="shared" si="2"/>
        <v>0.45228215767634855</v>
      </c>
      <c r="F31" s="36">
        <f t="shared" si="2"/>
        <v>1.2585365853658537</v>
      </c>
      <c r="G31" s="36">
        <f t="shared" si="2"/>
        <v>0.8705357142857143</v>
      </c>
      <c r="H31" s="36">
        <f t="shared" si="2"/>
        <v>0.12571428571428572</v>
      </c>
      <c r="I31" s="36">
        <f t="shared" si="2"/>
        <v>-0.29428571428571426</v>
      </c>
      <c r="J31" s="36">
        <f t="shared" si="2"/>
        <v>-0.62203023758099352</v>
      </c>
      <c r="K31" s="36">
        <f t="shared" si="2"/>
        <v>-6.9212410501193311E-2</v>
      </c>
      <c r="L31" s="36">
        <f t="shared" si="2"/>
        <v>0.32994923857868019</v>
      </c>
      <c r="M31" s="36">
        <f t="shared" si="2"/>
        <v>8.0971659919028341E-2</v>
      </c>
      <c r="N31" s="36">
        <f t="shared" si="2"/>
        <v>0.41142857142857142</v>
      </c>
      <c r="O31" s="36">
        <f t="shared" si="2"/>
        <v>-0.4358974358974359</v>
      </c>
      <c r="P31" s="36">
        <f t="shared" si="2"/>
        <v>-0.25572519083969464</v>
      </c>
      <c r="Q31" s="36">
        <f t="shared" si="2"/>
        <v>0.10486891385767791</v>
      </c>
      <c r="R31" s="36">
        <f t="shared" si="2"/>
        <v>0.60323886639676116</v>
      </c>
      <c r="S31" s="36">
        <f t="shared" si="3"/>
        <v>0.79545454545454541</v>
      </c>
      <c r="T31" s="36">
        <f t="shared" si="3"/>
        <v>-0.17692307692307693</v>
      </c>
      <c r="U31" s="36">
        <v>-0.10508474576271186</v>
      </c>
      <c r="V31" s="36">
        <v>-0.20202020202020202</v>
      </c>
      <c r="W31" s="36">
        <v>-2.0253164556962026E-2</v>
      </c>
      <c r="X31" s="36">
        <v>0.17445482866043613</v>
      </c>
      <c r="Y31" s="36">
        <v>0.29166666666666669</v>
      </c>
      <c r="Z31" s="36">
        <v>6.9620253164556958E-2</v>
      </c>
      <c r="AA31" s="36">
        <f t="shared" si="4"/>
        <v>-0.29466357308584684</v>
      </c>
      <c r="AB31" s="36">
        <f t="shared" si="4"/>
        <v>-0.22739726027397261</v>
      </c>
      <c r="AC31" s="36">
        <f t="shared" si="4"/>
        <v>-0.11956521739130435</v>
      </c>
      <c r="AD31" s="36">
        <f t="shared" si="4"/>
        <v>-0.34430379746835443</v>
      </c>
    </row>
    <row r="32" spans="2:43" ht="17.100000000000001" customHeight="1" thickBot="1" x14ac:dyDescent="0.25">
      <c r="B32" s="54" t="s">
        <v>8</v>
      </c>
      <c r="C32" s="36">
        <f t="shared" si="2"/>
        <v>1.8484848484848484</v>
      </c>
      <c r="D32" s="36">
        <f t="shared" si="2"/>
        <v>-4.4334975369458129E-2</v>
      </c>
      <c r="E32" s="36">
        <f t="shared" si="2"/>
        <v>-0.26035502958579881</v>
      </c>
      <c r="F32" s="36">
        <f t="shared" si="2"/>
        <v>-1.2500000000000001E-2</v>
      </c>
      <c r="G32" s="36">
        <f t="shared" si="2"/>
        <v>7.4468085106382975E-2</v>
      </c>
      <c r="H32" s="36">
        <f t="shared" si="2"/>
        <v>-0.10824742268041238</v>
      </c>
      <c r="I32" s="36">
        <f t="shared" si="2"/>
        <v>0.224</v>
      </c>
      <c r="J32" s="36">
        <f t="shared" si="2"/>
        <v>-7.5949367088607597E-2</v>
      </c>
      <c r="K32" s="36">
        <f t="shared" si="2"/>
        <v>0.35643564356435642</v>
      </c>
      <c r="L32" s="36">
        <f t="shared" si="2"/>
        <v>0.79190751445086704</v>
      </c>
      <c r="M32" s="36">
        <f t="shared" si="2"/>
        <v>0.23529411764705882</v>
      </c>
      <c r="N32" s="36">
        <f t="shared" si="2"/>
        <v>0.29452054794520549</v>
      </c>
      <c r="O32" s="36">
        <f t="shared" si="2"/>
        <v>-6.2043795620437957E-2</v>
      </c>
      <c r="P32" s="36">
        <f t="shared" si="2"/>
        <v>-2.903225806451613E-2</v>
      </c>
      <c r="Q32" s="36">
        <f t="shared" si="2"/>
        <v>-0.3439153439153439</v>
      </c>
      <c r="R32" s="36">
        <f t="shared" si="2"/>
        <v>0.44973544973544971</v>
      </c>
      <c r="S32" s="36">
        <f t="shared" si="3"/>
        <v>-0.31906614785992216</v>
      </c>
      <c r="T32" s="36">
        <f t="shared" si="3"/>
        <v>-0.41196013289036543</v>
      </c>
      <c r="U32" s="36">
        <v>-0.18548387096774194</v>
      </c>
      <c r="V32" s="36">
        <v>-0.4051094890510949</v>
      </c>
      <c r="W32" s="36">
        <v>-0.14857142857142858</v>
      </c>
      <c r="X32" s="36">
        <v>-4.519774011299435E-2</v>
      </c>
      <c r="Y32" s="36">
        <v>0.51485148514851486</v>
      </c>
      <c r="Z32" s="36">
        <v>0.25766871165644173</v>
      </c>
      <c r="AA32" s="36">
        <f t="shared" si="4"/>
        <v>-0.61290322580645162</v>
      </c>
      <c r="AB32" s="36">
        <f t="shared" si="4"/>
        <v>-0.53061224489795922</v>
      </c>
      <c r="AC32" s="36">
        <f t="shared" si="4"/>
        <v>-0.25225225225225223</v>
      </c>
      <c r="AD32" s="36">
        <f t="shared" si="4"/>
        <v>0.44791666666666669</v>
      </c>
    </row>
    <row r="33" spans="2:30" ht="17.100000000000001" customHeight="1" thickBot="1" x14ac:dyDescent="0.25">
      <c r="B33" s="54" t="s">
        <v>9</v>
      </c>
      <c r="C33" s="36">
        <f t="shared" si="2"/>
        <v>0.68571428571428572</v>
      </c>
      <c r="D33" s="36">
        <f t="shared" si="2"/>
        <v>0.79545454545454541</v>
      </c>
      <c r="E33" s="36">
        <f t="shared" si="2"/>
        <v>0.30232558139534882</v>
      </c>
      <c r="F33" s="36">
        <f t="shared" si="2"/>
        <v>0.14814814814814814</v>
      </c>
      <c r="G33" s="36">
        <f t="shared" si="2"/>
        <v>0.15254237288135594</v>
      </c>
      <c r="H33" s="36">
        <f t="shared" si="2"/>
        <v>0.35443037974683544</v>
      </c>
      <c r="I33" s="36">
        <f t="shared" si="2"/>
        <v>-3.5714285714285712E-2</v>
      </c>
      <c r="J33" s="36">
        <f t="shared" si="2"/>
        <v>0.33870967741935482</v>
      </c>
      <c r="K33" s="36">
        <f t="shared" si="2"/>
        <v>0.39705882352941174</v>
      </c>
      <c r="L33" s="36">
        <f t="shared" si="2"/>
        <v>-5.6074766355140186E-2</v>
      </c>
      <c r="M33" s="36">
        <f t="shared" si="2"/>
        <v>0.20370370370370369</v>
      </c>
      <c r="N33" s="36">
        <f t="shared" si="2"/>
        <v>3.614457831325301E-2</v>
      </c>
      <c r="O33" s="36">
        <f t="shared" si="2"/>
        <v>0.15789473684210525</v>
      </c>
      <c r="P33" s="36">
        <f t="shared" si="2"/>
        <v>-1.9801980198019802E-2</v>
      </c>
      <c r="Q33" s="36">
        <f t="shared" si="2"/>
        <v>-0.15384615384615385</v>
      </c>
      <c r="R33" s="36">
        <f t="shared" si="2"/>
        <v>-0.1744186046511628</v>
      </c>
      <c r="S33" s="36">
        <f t="shared" si="3"/>
        <v>-0.22727272727272727</v>
      </c>
      <c r="T33" s="36">
        <f t="shared" si="3"/>
        <v>-0.20202020202020202</v>
      </c>
      <c r="U33" s="36">
        <v>-0.12727272727272726</v>
      </c>
      <c r="V33" s="36">
        <v>4.2253521126760563E-2</v>
      </c>
      <c r="W33" s="36">
        <v>0</v>
      </c>
      <c r="X33" s="36">
        <v>-6.3291139240506333E-2</v>
      </c>
      <c r="Y33" s="36">
        <v>0.27083333333333331</v>
      </c>
      <c r="Z33" s="36">
        <v>-1.3513513513513514E-2</v>
      </c>
      <c r="AA33" s="36">
        <f t="shared" si="4"/>
        <v>-0.53333333333333333</v>
      </c>
      <c r="AB33" s="36">
        <f t="shared" si="4"/>
        <v>-0.92307692307692313</v>
      </c>
      <c r="AC33" s="36">
        <f t="shared" si="4"/>
        <v>-0.55555555555555558</v>
      </c>
      <c r="AD33" s="36">
        <f t="shared" si="4"/>
        <v>0.17073170731707318</v>
      </c>
    </row>
    <row r="34" spans="2:30" ht="17.100000000000001" customHeight="1" thickBot="1" x14ac:dyDescent="0.25">
      <c r="B34" s="54" t="s">
        <v>54</v>
      </c>
      <c r="C34" s="36">
        <f t="shared" si="2"/>
        <v>1.96</v>
      </c>
      <c r="D34" s="36">
        <f t="shared" si="2"/>
        <v>0.29608938547486036</v>
      </c>
      <c r="E34" s="36">
        <f>+(I12-E12)/E12</f>
        <v>-0.1297071129707113</v>
      </c>
      <c r="F34" s="36">
        <f t="shared" si="2"/>
        <v>-8.0882352941176475E-2</v>
      </c>
      <c r="G34" s="36">
        <f t="shared" si="2"/>
        <v>-0.33783783783783783</v>
      </c>
      <c r="H34" s="36">
        <f t="shared" si="2"/>
        <v>1.0172413793103448</v>
      </c>
      <c r="I34" s="36">
        <f t="shared" si="2"/>
        <v>0.66826923076923073</v>
      </c>
      <c r="J34" s="36">
        <f t="shared" si="2"/>
        <v>0.72399999999999998</v>
      </c>
      <c r="K34" s="36">
        <f t="shared" si="2"/>
        <v>0.97959183673469385</v>
      </c>
      <c r="L34" s="36">
        <f t="shared" si="2"/>
        <v>0.23931623931623933</v>
      </c>
      <c r="M34" s="36">
        <f t="shared" si="2"/>
        <v>0.16138328530259366</v>
      </c>
      <c r="N34" s="36">
        <f t="shared" si="2"/>
        <v>0.10672853828306264</v>
      </c>
      <c r="O34" s="36">
        <f t="shared" si="2"/>
        <v>0.25</v>
      </c>
      <c r="P34" s="36">
        <f t="shared" si="2"/>
        <v>4.8275862068965517E-2</v>
      </c>
      <c r="Q34" s="36">
        <f t="shared" si="2"/>
        <v>0.12903225806451613</v>
      </c>
      <c r="R34" s="36">
        <f t="shared" si="2"/>
        <v>-6.2893081761006293E-3</v>
      </c>
      <c r="S34" s="36">
        <f t="shared" si="3"/>
        <v>4.7422680412371132E-2</v>
      </c>
      <c r="T34" s="36">
        <f t="shared" si="3"/>
        <v>-0.32894736842105265</v>
      </c>
      <c r="U34" s="36">
        <v>-0.3934065934065934</v>
      </c>
      <c r="V34" s="36">
        <v>-0.19620253164556961</v>
      </c>
      <c r="W34" s="36">
        <v>-4.9212598425196853E-2</v>
      </c>
      <c r="X34" s="36">
        <v>-0.12009803921568628</v>
      </c>
      <c r="Y34" s="36">
        <v>3.6231884057971015E-3</v>
      </c>
      <c r="Z34" s="36">
        <v>0.37270341207349084</v>
      </c>
      <c r="AA34" s="36">
        <f t="shared" si="4"/>
        <v>-0.61886051080550097</v>
      </c>
      <c r="AB34" s="36">
        <f t="shared" si="4"/>
        <v>-0.65270506108202442</v>
      </c>
      <c r="AC34" s="36">
        <f t="shared" si="4"/>
        <v>-0.44109589041095892</v>
      </c>
      <c r="AD34" s="36">
        <f t="shared" si="4"/>
        <v>-0.16081871345029239</v>
      </c>
    </row>
    <row r="35" spans="2:30" ht="17.100000000000001" customHeight="1" thickBot="1" x14ac:dyDescent="0.25">
      <c r="B35" s="54" t="s">
        <v>49</v>
      </c>
      <c r="C35" s="36">
        <f t="shared" si="2"/>
        <v>2.2068965517241379</v>
      </c>
      <c r="D35" s="36">
        <f t="shared" si="2"/>
        <v>0.8125</v>
      </c>
      <c r="E35" s="36">
        <f t="shared" si="2"/>
        <v>-0.12380952380952381</v>
      </c>
      <c r="F35" s="36">
        <f t="shared" si="2"/>
        <v>-0.14705882352941177</v>
      </c>
      <c r="G35" s="36">
        <f t="shared" si="2"/>
        <v>0.32258064516129031</v>
      </c>
      <c r="H35" s="36">
        <f t="shared" si="2"/>
        <v>0.12931034482758622</v>
      </c>
      <c r="I35" s="36">
        <f t="shared" si="2"/>
        <v>0.36956521739130432</v>
      </c>
      <c r="J35" s="36">
        <f t="shared" si="2"/>
        <v>1.0229885057471264</v>
      </c>
      <c r="K35" s="36">
        <f t="shared" si="2"/>
        <v>0.90243902439024393</v>
      </c>
      <c r="L35" s="36">
        <f t="shared" si="2"/>
        <v>0.71755725190839692</v>
      </c>
      <c r="M35" s="36">
        <f t="shared" si="2"/>
        <v>0.24603174603174602</v>
      </c>
      <c r="N35" s="36">
        <f t="shared" si="2"/>
        <v>0.10227272727272728</v>
      </c>
      <c r="O35" s="36">
        <f t="shared" si="2"/>
        <v>2.564102564102564E-2</v>
      </c>
      <c r="P35" s="36">
        <f t="shared" si="2"/>
        <v>4.8888888888888891E-2</v>
      </c>
      <c r="Q35" s="36">
        <f t="shared" si="2"/>
        <v>-0.15923566878980891</v>
      </c>
      <c r="R35" s="36">
        <f t="shared" si="2"/>
        <v>-0.10824742268041238</v>
      </c>
      <c r="S35" s="36">
        <f t="shared" si="3"/>
        <v>-0.37916666666666665</v>
      </c>
      <c r="T35" s="36">
        <f t="shared" si="3"/>
        <v>-0.3771186440677966</v>
      </c>
      <c r="U35" s="36">
        <v>-0.25757575757575757</v>
      </c>
      <c r="V35" s="36">
        <v>-0.25433526011560692</v>
      </c>
      <c r="W35" s="36">
        <v>0.14093959731543623</v>
      </c>
      <c r="X35" s="36">
        <v>0.27210884353741499</v>
      </c>
      <c r="Y35" s="36">
        <v>0.16326530612244897</v>
      </c>
      <c r="Z35" s="36">
        <v>0.10852713178294573</v>
      </c>
      <c r="AA35" s="36">
        <f t="shared" si="4"/>
        <v>-0.68821292775665399</v>
      </c>
      <c r="AB35" s="36">
        <f t="shared" si="4"/>
        <v>-0.72294372294372289</v>
      </c>
      <c r="AC35" s="36">
        <f t="shared" si="4"/>
        <v>-0.20567375886524822</v>
      </c>
      <c r="AD35" s="36">
        <f t="shared" si="4"/>
        <v>-0.40437158469945356</v>
      </c>
    </row>
    <row r="36" spans="2:30" ht="17.100000000000001" customHeight="1" thickBot="1" x14ac:dyDescent="0.25">
      <c r="B36" s="54" t="s">
        <v>26</v>
      </c>
      <c r="C36" s="36">
        <f t="shared" si="2"/>
        <v>-1.555023923444976E-2</v>
      </c>
      <c r="D36" s="36">
        <f t="shared" si="2"/>
        <v>0.30571761960326721</v>
      </c>
      <c r="E36" s="36">
        <f t="shared" si="2"/>
        <v>0.9463276836158192</v>
      </c>
      <c r="F36" s="36">
        <f t="shared" si="2"/>
        <v>0.15041128084606345</v>
      </c>
      <c r="G36" s="36">
        <f t="shared" si="2"/>
        <v>0.41433778857837184</v>
      </c>
      <c r="H36" s="36">
        <f t="shared" si="2"/>
        <v>0.23771224307417338</v>
      </c>
      <c r="I36" s="36">
        <f t="shared" si="2"/>
        <v>0.204644412191582</v>
      </c>
      <c r="J36" s="36">
        <f t="shared" si="2"/>
        <v>-1.7364657814096015E-2</v>
      </c>
      <c r="K36" s="36">
        <f t="shared" si="2"/>
        <v>1.2886597938144329E-2</v>
      </c>
      <c r="L36" s="36">
        <f t="shared" si="2"/>
        <v>2.4548736462093861E-2</v>
      </c>
      <c r="M36" s="36">
        <f t="shared" si="2"/>
        <v>-5.6626506024096385E-2</v>
      </c>
      <c r="N36" s="36">
        <f t="shared" si="2"/>
        <v>0.11226611226611227</v>
      </c>
      <c r="O36" s="36">
        <f t="shared" si="2"/>
        <v>9.4995759117896525E-2</v>
      </c>
      <c r="P36" s="36">
        <f t="shared" si="2"/>
        <v>-6.4129668780831567E-2</v>
      </c>
      <c r="Q36" s="36">
        <f t="shared" si="2"/>
        <v>-0.1111111111111111</v>
      </c>
      <c r="R36" s="36">
        <f t="shared" si="2"/>
        <v>-0.21308411214953271</v>
      </c>
      <c r="S36" s="36">
        <f t="shared" si="3"/>
        <v>-0.28505034856700234</v>
      </c>
      <c r="T36" s="36">
        <f t="shared" si="3"/>
        <v>-0.11671686746987951</v>
      </c>
      <c r="U36" s="87">
        <v>-0.21264367816091953</v>
      </c>
      <c r="V36" s="87">
        <v>0.14845605700712589</v>
      </c>
      <c r="W36" s="87">
        <v>0.30552546045503792</v>
      </c>
      <c r="X36" s="87">
        <v>5.9676044330775786E-3</v>
      </c>
      <c r="Y36" s="87">
        <v>0.24087591240875914</v>
      </c>
      <c r="Z36" s="87">
        <v>0.22543950361944157</v>
      </c>
      <c r="AA36" s="36">
        <f t="shared" si="4"/>
        <v>-0.26021634615384615</v>
      </c>
      <c r="AB36" s="36">
        <f t="shared" si="4"/>
        <v>-0.13957399103139012</v>
      </c>
      <c r="AC36" s="36">
        <f t="shared" si="4"/>
        <v>-0.16474756421612047</v>
      </c>
      <c r="AD36" s="36">
        <f t="shared" si="4"/>
        <v>0.25037037037037035</v>
      </c>
    </row>
    <row r="37" spans="2:30" ht="17.100000000000001" customHeight="1" thickBot="1" x14ac:dyDescent="0.25">
      <c r="B37" s="54" t="s">
        <v>48</v>
      </c>
      <c r="C37" s="36">
        <f t="shared" si="2"/>
        <v>0.64225690276110448</v>
      </c>
      <c r="D37" s="36">
        <f t="shared" si="2"/>
        <v>0.14985014985014986</v>
      </c>
      <c r="E37" s="36">
        <f t="shared" si="2"/>
        <v>0.39586919104991392</v>
      </c>
      <c r="F37" s="36">
        <f t="shared" si="2"/>
        <v>0.18367346938775511</v>
      </c>
      <c r="G37" s="36">
        <f t="shared" si="2"/>
        <v>0.10818713450292397</v>
      </c>
      <c r="H37" s="36">
        <f t="shared" si="2"/>
        <v>0.8105994787141616</v>
      </c>
      <c r="I37" s="36">
        <f t="shared" si="2"/>
        <v>0.68434032059186189</v>
      </c>
      <c r="J37" s="36">
        <f t="shared" si="2"/>
        <v>0.59827586206896555</v>
      </c>
      <c r="K37" s="36">
        <f t="shared" si="2"/>
        <v>0.4920844327176781</v>
      </c>
      <c r="L37" s="36">
        <f t="shared" si="2"/>
        <v>0.33781190019193857</v>
      </c>
      <c r="M37" s="36">
        <f t="shared" si="2"/>
        <v>0.51537335285505126</v>
      </c>
      <c r="N37" s="36">
        <f t="shared" si="2"/>
        <v>0.46116504854368934</v>
      </c>
      <c r="O37" s="36">
        <f t="shared" si="2"/>
        <v>0.5839964633068081</v>
      </c>
      <c r="P37" s="36">
        <f t="shared" si="2"/>
        <v>0.31097560975609756</v>
      </c>
      <c r="Q37" s="36">
        <f t="shared" si="2"/>
        <v>0.12753623188405797</v>
      </c>
      <c r="R37" s="36">
        <f t="shared" si="2"/>
        <v>-7.7519379844961239E-3</v>
      </c>
      <c r="S37" s="36">
        <f t="shared" si="3"/>
        <v>-0.23527770025118616</v>
      </c>
      <c r="T37" s="36">
        <f t="shared" si="3"/>
        <v>-0.26703146374829001</v>
      </c>
      <c r="U37" s="36">
        <v>-0.33718937446443875</v>
      </c>
      <c r="V37" s="36">
        <v>-2.6785714285714284E-2</v>
      </c>
      <c r="W37" s="36">
        <v>-9.8540145985401464E-2</v>
      </c>
      <c r="X37" s="36">
        <v>1.5677491601343786E-2</v>
      </c>
      <c r="Y37" s="36">
        <v>0.36393018745959921</v>
      </c>
      <c r="Z37" s="36">
        <v>-0.10359327217125382</v>
      </c>
      <c r="AA37" s="36">
        <f t="shared" si="4"/>
        <v>-0.35375000000000001</v>
      </c>
      <c r="AB37" s="36">
        <f t="shared" si="4"/>
        <v>-0.18725617685305593</v>
      </c>
      <c r="AC37" s="36">
        <f t="shared" si="4"/>
        <v>-1.0882708585247884E-2</v>
      </c>
      <c r="AD37" s="36">
        <f t="shared" si="4"/>
        <v>-0.21673003802281368</v>
      </c>
    </row>
    <row r="38" spans="2:30" ht="17.100000000000001" customHeight="1" thickBot="1" x14ac:dyDescent="0.25">
      <c r="B38" s="54" t="s">
        <v>21</v>
      </c>
      <c r="C38" s="36">
        <f t="shared" si="2"/>
        <v>0.85</v>
      </c>
      <c r="D38" s="36">
        <f t="shared" si="2"/>
        <v>0.94736842105263153</v>
      </c>
      <c r="E38" s="36">
        <f t="shared" si="2"/>
        <v>0.53333333333333333</v>
      </c>
      <c r="F38" s="36">
        <f t="shared" si="2"/>
        <v>0.21428571428571427</v>
      </c>
      <c r="G38" s="36">
        <f t="shared" si="2"/>
        <v>0.51351351351351349</v>
      </c>
      <c r="H38" s="36">
        <f t="shared" si="2"/>
        <v>0.35135135135135137</v>
      </c>
      <c r="I38" s="36">
        <f t="shared" si="2"/>
        <v>1</v>
      </c>
      <c r="J38" s="36">
        <f t="shared" si="2"/>
        <v>1.1470588235294117</v>
      </c>
      <c r="K38" s="36">
        <f t="shared" si="2"/>
        <v>0.48214285714285715</v>
      </c>
      <c r="L38" s="36">
        <f t="shared" si="2"/>
        <v>0.54</v>
      </c>
      <c r="M38" s="36">
        <f t="shared" si="2"/>
        <v>0.39130434782608697</v>
      </c>
      <c r="N38" s="36">
        <f t="shared" si="2"/>
        <v>0.64383561643835618</v>
      </c>
      <c r="O38" s="36">
        <f t="shared" si="2"/>
        <v>8.4337349397590355E-2</v>
      </c>
      <c r="P38" s="36">
        <f t="shared" si="2"/>
        <v>0.37662337662337664</v>
      </c>
      <c r="Q38" s="36">
        <f t="shared" si="2"/>
        <v>0.140625</v>
      </c>
      <c r="R38" s="36">
        <f t="shared" si="2"/>
        <v>-0.15</v>
      </c>
      <c r="S38" s="36">
        <f t="shared" si="3"/>
        <v>0.18888888888888888</v>
      </c>
      <c r="T38" s="36">
        <f t="shared" si="3"/>
        <v>-0.34905660377358488</v>
      </c>
      <c r="U38" s="36">
        <v>-0.21917808219178081</v>
      </c>
      <c r="V38" s="36">
        <v>-0.13725490196078433</v>
      </c>
      <c r="W38" s="36">
        <v>-0.18691588785046728</v>
      </c>
      <c r="X38" s="36">
        <v>0.30434782608695654</v>
      </c>
      <c r="Y38" s="36">
        <v>0.59649122807017541</v>
      </c>
      <c r="Z38" s="36">
        <v>0.20454545454545456</v>
      </c>
      <c r="AA38" s="36">
        <f t="shared" si="4"/>
        <v>-0.83116883116883122</v>
      </c>
      <c r="AB38" s="36">
        <f t="shared" si="4"/>
        <v>-0.69620253164556967</v>
      </c>
      <c r="AC38" s="36">
        <f t="shared" si="4"/>
        <v>-0.25</v>
      </c>
      <c r="AD38" s="36">
        <f t="shared" si="4"/>
        <v>-0.34042553191489361</v>
      </c>
    </row>
    <row r="39" spans="2:30" ht="17.100000000000001" customHeight="1" thickBot="1" x14ac:dyDescent="0.25">
      <c r="B39" s="54" t="s">
        <v>10</v>
      </c>
      <c r="C39" s="36">
        <f t="shared" si="2"/>
        <v>0.37264150943396224</v>
      </c>
      <c r="D39" s="36">
        <f t="shared" si="2"/>
        <v>0.2153846153846154</v>
      </c>
      <c r="E39" s="36">
        <f t="shared" si="2"/>
        <v>0.48026315789473684</v>
      </c>
      <c r="F39" s="36">
        <f t="shared" si="2"/>
        <v>0.14432989690721648</v>
      </c>
      <c r="G39" s="36">
        <f t="shared" si="2"/>
        <v>0.28865979381443296</v>
      </c>
      <c r="H39" s="36">
        <f t="shared" si="2"/>
        <v>0.59177215189873422</v>
      </c>
      <c r="I39" s="36">
        <f t="shared" si="2"/>
        <v>0.45777777777777778</v>
      </c>
      <c r="J39" s="36">
        <f t="shared" si="2"/>
        <v>0.60360360360360366</v>
      </c>
      <c r="K39" s="36">
        <f t="shared" si="2"/>
        <v>0.27733333333333332</v>
      </c>
      <c r="L39" s="36">
        <f t="shared" si="2"/>
        <v>-2.584493041749503E-2</v>
      </c>
      <c r="M39" s="36">
        <f t="shared" si="2"/>
        <v>-0.10365853658536585</v>
      </c>
      <c r="N39" s="36">
        <f t="shared" si="2"/>
        <v>-8.7078651685393263E-2</v>
      </c>
      <c r="O39" s="36">
        <f t="shared" si="2"/>
        <v>-0.1524008350730689</v>
      </c>
      <c r="P39" s="36">
        <f t="shared" si="2"/>
        <v>-0.1306122448979592</v>
      </c>
      <c r="Q39" s="36">
        <f t="shared" si="2"/>
        <v>-7.4829931972789115E-2</v>
      </c>
      <c r="R39" s="36">
        <f t="shared" si="2"/>
        <v>9.8461538461538461E-2</v>
      </c>
      <c r="S39" s="36">
        <f t="shared" si="3"/>
        <v>-0.12315270935960591</v>
      </c>
      <c r="T39" s="36">
        <f t="shared" si="3"/>
        <v>-0.20892018779342722</v>
      </c>
      <c r="U39" s="36">
        <v>-0.15441176470588236</v>
      </c>
      <c r="V39" s="36">
        <v>-0.1092436974789916</v>
      </c>
      <c r="W39" s="36">
        <v>-1.9662921348314606E-2</v>
      </c>
      <c r="X39" s="36">
        <v>0.11572700296735905</v>
      </c>
      <c r="Y39" s="36">
        <v>8.2608695652173908E-2</v>
      </c>
      <c r="Z39" s="36">
        <v>0.1540880503144654</v>
      </c>
      <c r="AA39" s="36">
        <f t="shared" si="4"/>
        <v>-0.62116040955631402</v>
      </c>
      <c r="AB39" s="36">
        <f t="shared" si="4"/>
        <v>-0.20937500000000001</v>
      </c>
      <c r="AC39" s="36">
        <f t="shared" si="4"/>
        <v>7.6923076923076927E-2</v>
      </c>
      <c r="AD39" s="36">
        <f t="shared" si="4"/>
        <v>0</v>
      </c>
    </row>
    <row r="40" spans="2:30" ht="17.100000000000001" customHeight="1" thickBot="1" x14ac:dyDescent="0.25">
      <c r="B40" s="54" t="s">
        <v>155</v>
      </c>
      <c r="C40" s="36">
        <f t="shared" si="2"/>
        <v>7.9056865464632461E-2</v>
      </c>
      <c r="D40" s="36">
        <f t="shared" si="2"/>
        <v>0.25348542458808621</v>
      </c>
      <c r="E40" s="36">
        <f t="shared" si="2"/>
        <v>0.35483870967741937</v>
      </c>
      <c r="F40" s="36">
        <f t="shared" si="2"/>
        <v>0.36063569682151592</v>
      </c>
      <c r="G40" s="36">
        <f t="shared" si="2"/>
        <v>0.59383033419023135</v>
      </c>
      <c r="H40" s="36">
        <f t="shared" si="2"/>
        <v>0.60768452982810917</v>
      </c>
      <c r="I40" s="36">
        <f t="shared" si="2"/>
        <v>0.39974937343358397</v>
      </c>
      <c r="J40" s="36">
        <f t="shared" si="2"/>
        <v>1.2497753818508535</v>
      </c>
      <c r="K40" s="36">
        <f t="shared" si="2"/>
        <v>0.7661290322580645</v>
      </c>
      <c r="L40" s="36">
        <f t="shared" si="2"/>
        <v>0.42830188679245285</v>
      </c>
      <c r="M40" s="36">
        <f t="shared" si="2"/>
        <v>1.611459265890779E-2</v>
      </c>
      <c r="N40" s="36">
        <f t="shared" si="2"/>
        <v>-0.15894568690095848</v>
      </c>
      <c r="O40" s="36">
        <f t="shared" si="2"/>
        <v>0.33196347031963469</v>
      </c>
      <c r="P40" s="36">
        <f t="shared" si="2"/>
        <v>0.18009687362395421</v>
      </c>
      <c r="Q40" s="36">
        <f t="shared" si="2"/>
        <v>0.1198237885462555</v>
      </c>
      <c r="R40" s="36">
        <f t="shared" si="2"/>
        <v>9.2592592592592587E-2</v>
      </c>
      <c r="S40" s="36">
        <f t="shared" si="3"/>
        <v>-0.38429893726431263</v>
      </c>
      <c r="T40" s="36">
        <f t="shared" si="3"/>
        <v>-6.5298507462686561E-2</v>
      </c>
      <c r="U40" s="36">
        <v>-0.14398111723052714</v>
      </c>
      <c r="V40" s="36">
        <v>-0.22990004345936549</v>
      </c>
      <c r="W40" s="36">
        <v>0.25334075723830735</v>
      </c>
      <c r="X40" s="36">
        <v>-0.12255489021956088</v>
      </c>
      <c r="Y40" s="36">
        <v>-2.5735294117647058E-2</v>
      </c>
      <c r="Z40" s="36">
        <v>2.7088036117381489E-2</v>
      </c>
      <c r="AA40" s="36">
        <f t="shared" si="4"/>
        <v>-0.16972477064220184</v>
      </c>
      <c r="AB40" s="36">
        <f t="shared" si="4"/>
        <v>-0.35119047619047616</v>
      </c>
      <c r="AC40" s="36">
        <f t="shared" si="4"/>
        <v>-0.26052332195676908</v>
      </c>
      <c r="AD40" s="36">
        <f t="shared" si="4"/>
        <v>-7.5019952114924182E-2</v>
      </c>
    </row>
    <row r="41" spans="2:30" ht="17.100000000000001" customHeight="1" thickBot="1" x14ac:dyDescent="0.25">
      <c r="B41" s="54" t="s">
        <v>156</v>
      </c>
      <c r="C41" s="36">
        <f t="shared" si="2"/>
        <v>-0.38461538461538464</v>
      </c>
      <c r="D41" s="36">
        <f t="shared" si="2"/>
        <v>-0.1</v>
      </c>
      <c r="E41" s="36">
        <f t="shared" si="2"/>
        <v>1.2</v>
      </c>
      <c r="F41" s="36">
        <f t="shared" si="2"/>
        <v>0.73333333333333328</v>
      </c>
      <c r="G41" s="36">
        <f t="shared" si="2"/>
        <v>0.6875</v>
      </c>
      <c r="H41" s="36">
        <f t="shared" si="2"/>
        <v>0.61111111111111116</v>
      </c>
      <c r="I41" s="36">
        <f t="shared" si="2"/>
        <v>-0.13636363636363635</v>
      </c>
      <c r="J41" s="36">
        <f t="shared" si="2"/>
        <v>1.1923076923076923</v>
      </c>
      <c r="K41" s="36">
        <f t="shared" si="2"/>
        <v>3.9629629629629628</v>
      </c>
      <c r="L41" s="36">
        <f t="shared" si="2"/>
        <v>7</v>
      </c>
      <c r="M41" s="36">
        <f t="shared" si="2"/>
        <v>5.6842105263157894</v>
      </c>
      <c r="N41" s="36">
        <f t="shared" si="2"/>
        <v>1.8771929824561404</v>
      </c>
      <c r="O41" s="36">
        <f t="shared" si="2"/>
        <v>-7.462686567164179E-3</v>
      </c>
      <c r="P41" s="36">
        <f t="shared" si="2"/>
        <v>0.29741379310344829</v>
      </c>
      <c r="Q41" s="36">
        <f t="shared" si="2"/>
        <v>-0.20472440944881889</v>
      </c>
      <c r="R41" s="36">
        <f t="shared" si="2"/>
        <v>0.4451219512195122</v>
      </c>
      <c r="S41" s="36">
        <f t="shared" si="3"/>
        <v>0.19548872180451127</v>
      </c>
      <c r="T41" s="36">
        <f t="shared" si="3"/>
        <v>-0.57807308970099669</v>
      </c>
      <c r="U41" s="36">
        <v>-5.9405940594059403E-2</v>
      </c>
      <c r="V41" s="36">
        <v>-0.70464135021097052</v>
      </c>
      <c r="W41" s="36">
        <v>0.84905660377358494</v>
      </c>
      <c r="X41" s="36">
        <v>0.73228346456692917</v>
      </c>
      <c r="Y41" s="36">
        <v>1.1368421052631579</v>
      </c>
      <c r="Z41" s="36">
        <v>2.657142857142857</v>
      </c>
      <c r="AA41" s="36">
        <f t="shared" si="4"/>
        <v>-0.8666666666666667</v>
      </c>
      <c r="AB41" s="36">
        <f t="shared" si="4"/>
        <v>-0.49275362318840582</v>
      </c>
      <c r="AC41" s="36">
        <f t="shared" si="4"/>
        <v>-0.56451612903225812</v>
      </c>
      <c r="AD41" s="36">
        <f t="shared" si="4"/>
        <v>-0.12925170068027211</v>
      </c>
    </row>
    <row r="42" spans="2:30" ht="17.100000000000001" customHeight="1" thickBot="1" x14ac:dyDescent="0.25">
      <c r="B42" s="54" t="s">
        <v>157</v>
      </c>
      <c r="C42" s="36">
        <f t="shared" si="2"/>
        <v>-0.31428571428571428</v>
      </c>
      <c r="D42" s="36">
        <f t="shared" si="2"/>
        <v>0.74285714285714288</v>
      </c>
      <c r="E42" s="36">
        <f t="shared" si="2"/>
        <v>2.8125</v>
      </c>
      <c r="F42" s="36">
        <f t="shared" si="2"/>
        <v>6</v>
      </c>
      <c r="G42" s="36">
        <f t="shared" si="2"/>
        <v>3.5833333333333335</v>
      </c>
      <c r="H42" s="36">
        <f t="shared" si="2"/>
        <v>0.32786885245901637</v>
      </c>
      <c r="I42" s="36">
        <f t="shared" si="2"/>
        <v>1.6393442622950821E-2</v>
      </c>
      <c r="J42" s="36">
        <f t="shared" si="2"/>
        <v>-0.11428571428571428</v>
      </c>
      <c r="K42" s="36">
        <f t="shared" si="2"/>
        <v>0.11818181818181818</v>
      </c>
      <c r="L42" s="36">
        <f t="shared" si="2"/>
        <v>6.1728395061728392E-2</v>
      </c>
      <c r="M42" s="36">
        <f t="shared" si="2"/>
        <v>8.0645161290322578E-2</v>
      </c>
      <c r="N42" s="36">
        <f t="shared" si="2"/>
        <v>-0.10752688172043011</v>
      </c>
      <c r="O42" s="36">
        <f t="shared" si="2"/>
        <v>-0.25203252032520324</v>
      </c>
      <c r="P42" s="36">
        <f t="shared" si="2"/>
        <v>0.15116279069767441</v>
      </c>
      <c r="Q42" s="36">
        <f t="shared" si="2"/>
        <v>-0.14925373134328357</v>
      </c>
      <c r="R42" s="36">
        <f t="shared" si="2"/>
        <v>-0.15662650602409639</v>
      </c>
      <c r="S42" s="36">
        <f t="shared" si="3"/>
        <v>-0.20652173913043478</v>
      </c>
      <c r="T42" s="36">
        <f t="shared" si="3"/>
        <v>-0.10101010101010101</v>
      </c>
      <c r="U42" s="36">
        <v>-7.0175438596491224E-2</v>
      </c>
      <c r="V42" s="36">
        <v>0</v>
      </c>
      <c r="W42" s="36">
        <v>-0.54794520547945202</v>
      </c>
      <c r="X42" s="36">
        <v>-7.8651685393258425E-2</v>
      </c>
      <c r="Y42" s="36">
        <v>7.5471698113207544E-2</v>
      </c>
      <c r="Z42" s="36">
        <v>1.4285714285714285E-2</v>
      </c>
      <c r="AA42" s="36">
        <f t="shared" si="4"/>
        <v>-0.73076923076923073</v>
      </c>
      <c r="AB42" s="36">
        <f t="shared" si="4"/>
        <v>-0.7432432432432432</v>
      </c>
      <c r="AC42" s="36">
        <f t="shared" si="4"/>
        <v>-0.625</v>
      </c>
      <c r="AD42" s="36">
        <f t="shared" si="4"/>
        <v>-5.4054054054054057E-2</v>
      </c>
    </row>
    <row r="43" spans="2:30" ht="17.100000000000001" customHeight="1" thickBot="1" x14ac:dyDescent="0.25">
      <c r="B43" s="54" t="s">
        <v>51</v>
      </c>
      <c r="C43" s="36">
        <f t="shared" si="2"/>
        <v>4.6875E-2</v>
      </c>
      <c r="D43" s="36">
        <f t="shared" si="2"/>
        <v>0.13865546218487396</v>
      </c>
      <c r="E43" s="36">
        <f t="shared" si="2"/>
        <v>-2.6178010471204188E-2</v>
      </c>
      <c r="F43" s="36">
        <f t="shared" si="2"/>
        <v>0.21491228070175439</v>
      </c>
      <c r="G43" s="36">
        <f t="shared" si="2"/>
        <v>0.22388059701492538</v>
      </c>
      <c r="H43" s="36">
        <f t="shared" si="2"/>
        <v>0.56457564575645758</v>
      </c>
      <c r="I43" s="36">
        <f t="shared" si="2"/>
        <v>0.532258064516129</v>
      </c>
      <c r="J43" s="36">
        <f t="shared" si="2"/>
        <v>0.33574007220216606</v>
      </c>
      <c r="K43" s="36">
        <f t="shared" si="2"/>
        <v>0.2225609756097561</v>
      </c>
      <c r="L43" s="36">
        <f t="shared" si="2"/>
        <v>0.12971698113207547</v>
      </c>
      <c r="M43" s="36">
        <f t="shared" si="2"/>
        <v>0.12631578947368421</v>
      </c>
      <c r="N43" s="36">
        <f t="shared" si="2"/>
        <v>0.35135135135135137</v>
      </c>
      <c r="O43" s="36">
        <f t="shared" si="2"/>
        <v>0.3167082294264339</v>
      </c>
      <c r="P43" s="36">
        <f t="shared" si="2"/>
        <v>8.9770354906054284E-2</v>
      </c>
      <c r="Q43" s="36">
        <f t="shared" si="2"/>
        <v>-3.4267912772585667E-2</v>
      </c>
      <c r="R43" s="36">
        <f t="shared" si="2"/>
        <v>-0.26600000000000001</v>
      </c>
      <c r="S43" s="36">
        <f t="shared" si="3"/>
        <v>-0.32386363636363635</v>
      </c>
      <c r="T43" s="36">
        <f t="shared" si="3"/>
        <v>-0.31609195402298851</v>
      </c>
      <c r="U43" s="36">
        <v>-0.33870967741935482</v>
      </c>
      <c r="V43" s="36">
        <v>2.7247956403269755E-2</v>
      </c>
      <c r="W43" s="36">
        <v>1.680672268907563E-2</v>
      </c>
      <c r="X43" s="36">
        <v>8.1232492997198882E-2</v>
      </c>
      <c r="Y43" s="36">
        <v>0.14146341463414633</v>
      </c>
      <c r="Z43" s="36">
        <v>0.11140583554376658</v>
      </c>
      <c r="AA43" s="36">
        <f t="shared" si="4"/>
        <v>-0.44129554655870445</v>
      </c>
      <c r="AB43" s="36">
        <f t="shared" si="4"/>
        <v>-0.49097472924187724</v>
      </c>
      <c r="AC43" s="36">
        <f t="shared" si="4"/>
        <v>0</v>
      </c>
      <c r="AD43" s="36">
        <f t="shared" si="4"/>
        <v>-7.0422535211267609E-2</v>
      </c>
    </row>
    <row r="44" spans="2:30" ht="17.100000000000001" customHeight="1" thickBot="1" x14ac:dyDescent="0.25">
      <c r="B44" s="54" t="s">
        <v>46</v>
      </c>
      <c r="C44" s="36">
        <f t="shared" ref="C44:R45" si="5">+(G22-C22)/C22</f>
        <v>7.5</v>
      </c>
      <c r="D44" s="36">
        <f t="shared" si="5"/>
        <v>1.8666666666666667</v>
      </c>
      <c r="E44" s="36">
        <f t="shared" si="5"/>
        <v>0.4</v>
      </c>
      <c r="F44" s="36">
        <f t="shared" si="5"/>
        <v>-0.42857142857142855</v>
      </c>
      <c r="G44" s="36">
        <f t="shared" si="5"/>
        <v>-0.25490196078431371</v>
      </c>
      <c r="H44" s="36">
        <f t="shared" si="5"/>
        <v>0.2558139534883721</v>
      </c>
      <c r="I44" s="36">
        <f t="shared" si="5"/>
        <v>2.8571428571428571E-2</v>
      </c>
      <c r="J44" s="36">
        <f t="shared" si="5"/>
        <v>0.79166666666666663</v>
      </c>
      <c r="K44" s="36">
        <f t="shared" si="5"/>
        <v>0.34210526315789475</v>
      </c>
      <c r="L44" s="36">
        <f t="shared" si="5"/>
        <v>-1.8518518518518517E-2</v>
      </c>
      <c r="M44" s="36">
        <f t="shared" si="5"/>
        <v>-5.5555555555555552E-2</v>
      </c>
      <c r="N44" s="36">
        <f t="shared" si="5"/>
        <v>-4.6511627906976744E-2</v>
      </c>
      <c r="O44" s="36">
        <f t="shared" si="5"/>
        <v>-0.23529411764705882</v>
      </c>
      <c r="P44" s="36">
        <f t="shared" si="5"/>
        <v>-0.35849056603773582</v>
      </c>
      <c r="Q44" s="36">
        <f t="shared" si="5"/>
        <v>-0.29411764705882354</v>
      </c>
      <c r="R44" s="36">
        <f t="shared" si="5"/>
        <v>0.48780487804878048</v>
      </c>
      <c r="S44" s="36">
        <f t="shared" si="3"/>
        <v>0.69230769230769229</v>
      </c>
      <c r="T44" s="36">
        <f t="shared" si="3"/>
        <v>0.41176470588235292</v>
      </c>
      <c r="U44" s="36">
        <v>-0.375</v>
      </c>
      <c r="V44" s="36">
        <v>-0.36065573770491804</v>
      </c>
      <c r="W44" s="36">
        <v>-0.39393939393939392</v>
      </c>
      <c r="X44" s="36">
        <v>-2.0833333333333332E-2</v>
      </c>
      <c r="Y44" s="36">
        <v>0.8</v>
      </c>
      <c r="Z44" s="36">
        <v>0.23076923076923078</v>
      </c>
      <c r="AA44" s="36">
        <f t="shared" si="4"/>
        <v>-0.64</v>
      </c>
      <c r="AB44" s="36">
        <f t="shared" si="4"/>
        <v>-0.52631578947368418</v>
      </c>
      <c r="AC44" s="36">
        <f t="shared" si="4"/>
        <v>-0.6</v>
      </c>
      <c r="AD44" s="36">
        <f t="shared" si="4"/>
        <v>-0.72</v>
      </c>
    </row>
    <row r="45" spans="2:30" ht="17.100000000000001" customHeight="1" thickBot="1" x14ac:dyDescent="0.25">
      <c r="B45" s="56" t="s">
        <v>22</v>
      </c>
      <c r="C45" s="64">
        <f t="shared" si="5"/>
        <v>0.35248672139063253</v>
      </c>
      <c r="D45" s="64">
        <f t="shared" si="5"/>
        <v>0.28657397800373524</v>
      </c>
      <c r="E45" s="64">
        <f t="shared" si="5"/>
        <v>0.32731441673832046</v>
      </c>
      <c r="F45" s="64">
        <f t="shared" si="5"/>
        <v>0.21613485851896447</v>
      </c>
      <c r="G45" s="64">
        <f t="shared" si="5"/>
        <v>0.31238843270260619</v>
      </c>
      <c r="H45" s="64">
        <f t="shared" si="5"/>
        <v>0.54903225806451617</v>
      </c>
      <c r="I45" s="64">
        <f t="shared" si="5"/>
        <v>0.37400129561649753</v>
      </c>
      <c r="J45" s="64">
        <f t="shared" si="5"/>
        <v>0.54620462046204621</v>
      </c>
      <c r="K45" s="64">
        <f t="shared" si="5"/>
        <v>0.43131120783460281</v>
      </c>
      <c r="L45" s="64">
        <f t="shared" si="5"/>
        <v>0.257496876301541</v>
      </c>
      <c r="M45" s="64">
        <f>+(Q23-M23)/M23</f>
        <v>0.20367751060820369</v>
      </c>
      <c r="N45" s="64">
        <f t="shared" si="5"/>
        <v>0.11856990394877268</v>
      </c>
      <c r="O45" s="64">
        <f t="shared" si="5"/>
        <v>0.24774303905730305</v>
      </c>
      <c r="P45" s="64">
        <f t="shared" si="5"/>
        <v>0.14879523060362673</v>
      </c>
      <c r="Q45" s="64">
        <f t="shared" si="5"/>
        <v>6.6196631414022725E-2</v>
      </c>
      <c r="R45" s="64">
        <f t="shared" si="5"/>
        <v>7.222593264001527E-2</v>
      </c>
      <c r="S45" s="64">
        <f t="shared" si="3"/>
        <v>-0.23274942878903274</v>
      </c>
      <c r="T45" s="64">
        <f t="shared" si="3"/>
        <v>-0.22999855845466341</v>
      </c>
      <c r="U45" s="88">
        <v>-0.2047514082782268</v>
      </c>
      <c r="V45" s="88">
        <v>-0.10847125823100195</v>
      </c>
      <c r="W45" s="88">
        <v>8.3184435179670432E-2</v>
      </c>
      <c r="X45" s="88">
        <v>3.2949546007675745E-2</v>
      </c>
      <c r="Y45" s="88">
        <v>0.2309824453341546</v>
      </c>
      <c r="Z45" s="88">
        <v>7.9648667531689796E-2</v>
      </c>
      <c r="AA45" s="64">
        <f t="shared" si="4"/>
        <v>-0.34195051592144682</v>
      </c>
      <c r="AB45" s="64">
        <f t="shared" si="4"/>
        <v>-0.31976047904191618</v>
      </c>
      <c r="AC45" s="64">
        <f t="shared" si="4"/>
        <v>-0.21844241063719566</v>
      </c>
      <c r="AD45" s="64">
        <f t="shared" si="4"/>
        <v>-0.10903669130040192</v>
      </c>
    </row>
  </sheetData>
  <pageMargins left="0.7" right="0.7" top="0.75" bottom="0.75" header="0.3" footer="0.3"/>
  <pageSetup paperSize="9" scale="72" fitToWidth="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A2:U88"/>
  <sheetViews>
    <sheetView zoomScaleNormal="100" workbookViewId="0"/>
  </sheetViews>
  <sheetFormatPr baseColWidth="10" defaultColWidth="11.42578125" defaultRowHeight="12.75" x14ac:dyDescent="0.2"/>
  <cols>
    <col min="1" max="1" width="10.28515625" style="12" customWidth="1"/>
    <col min="2" max="2" width="32" style="12" customWidth="1"/>
    <col min="3" max="16" width="12.28515625" style="12" customWidth="1"/>
    <col min="17" max="17" width="12.28515625" style="12" hidden="1" customWidth="1"/>
    <col min="18" max="18" width="12" style="12" hidden="1" customWidth="1"/>
    <col min="19" max="19" width="12.28515625" style="12" hidden="1" customWidth="1"/>
    <col min="20" max="20" width="0.28515625" style="12" hidden="1" customWidth="1"/>
    <col min="21" max="21" width="0.140625" style="12" hidden="1" customWidth="1"/>
    <col min="22" max="22" width="12.42578125" style="12" customWidth="1"/>
    <col min="23" max="54" width="12.28515625" style="12" customWidth="1"/>
    <col min="55" max="16384" width="11.42578125" style="12"/>
  </cols>
  <sheetData>
    <row r="2" spans="1:10" ht="40.5" customHeight="1" x14ac:dyDescent="0.2">
      <c r="B2" s="10"/>
      <c r="C2" s="52"/>
    </row>
    <row r="3" spans="1:10" ht="27.95" customHeight="1" x14ac:dyDescent="0.2">
      <c r="B3" s="53"/>
      <c r="C3" s="52"/>
    </row>
    <row r="4" spans="1:10" ht="15" x14ac:dyDescent="0.2">
      <c r="B4" s="53"/>
      <c r="C4" s="52"/>
    </row>
    <row r="5" spans="1:10" ht="39" customHeight="1" x14ac:dyDescent="0.2">
      <c r="C5" s="38" t="s">
        <v>230</v>
      </c>
      <c r="D5" s="38" t="s">
        <v>234</v>
      </c>
      <c r="E5" s="38" t="s">
        <v>237</v>
      </c>
      <c r="F5" s="60" t="s">
        <v>243</v>
      </c>
      <c r="G5" s="38" t="s">
        <v>250</v>
      </c>
      <c r="H5" s="112" t="s">
        <v>260</v>
      </c>
      <c r="I5" s="112" t="s">
        <v>269</v>
      </c>
      <c r="J5" s="112" t="s">
        <v>292</v>
      </c>
    </row>
    <row r="6" spans="1:10" ht="17.100000000000001" customHeight="1" thickBot="1" x14ac:dyDescent="0.25">
      <c r="B6" s="54" t="s">
        <v>52</v>
      </c>
      <c r="C6" s="40">
        <v>1858</v>
      </c>
      <c r="D6" s="40">
        <v>1922</v>
      </c>
      <c r="E6" s="40">
        <v>1303</v>
      </c>
      <c r="F6" s="40">
        <v>1634</v>
      </c>
      <c r="G6" s="40">
        <v>1279</v>
      </c>
      <c r="H6" s="100">
        <v>1051</v>
      </c>
      <c r="I6" s="100">
        <v>981</v>
      </c>
      <c r="J6" s="100">
        <v>1138</v>
      </c>
    </row>
    <row r="7" spans="1:10" ht="17.100000000000001" customHeight="1" thickBot="1" x14ac:dyDescent="0.25">
      <c r="B7" s="54" t="s">
        <v>53</v>
      </c>
      <c r="C7" s="40">
        <v>234</v>
      </c>
      <c r="D7" s="40">
        <v>267</v>
      </c>
      <c r="E7" s="40">
        <v>164</v>
      </c>
      <c r="F7" s="40">
        <v>253</v>
      </c>
      <c r="G7" s="40">
        <v>187</v>
      </c>
      <c r="H7" s="100">
        <v>157</v>
      </c>
      <c r="I7" s="100">
        <v>119</v>
      </c>
      <c r="J7" s="100">
        <v>179</v>
      </c>
    </row>
    <row r="8" spans="1:10" ht="17.100000000000001" customHeight="1" thickBot="1" x14ac:dyDescent="0.25">
      <c r="B8" s="54" t="s">
        <v>154</v>
      </c>
      <c r="C8" s="40">
        <v>202</v>
      </c>
      <c r="D8" s="40">
        <v>205</v>
      </c>
      <c r="E8" s="40">
        <v>140</v>
      </c>
      <c r="F8" s="40">
        <v>205</v>
      </c>
      <c r="G8" s="40">
        <v>103</v>
      </c>
      <c r="H8" s="100">
        <v>84</v>
      </c>
      <c r="I8" s="100">
        <v>116</v>
      </c>
      <c r="J8" s="100">
        <v>182</v>
      </c>
    </row>
    <row r="9" spans="1:10" ht="17.100000000000001" customHeight="1" thickBot="1" x14ac:dyDescent="0.25">
      <c r="B9" s="54" t="s">
        <v>47</v>
      </c>
      <c r="C9" s="40">
        <v>338</v>
      </c>
      <c r="D9" s="40">
        <v>315</v>
      </c>
      <c r="E9" s="40">
        <v>256</v>
      </c>
      <c r="F9" s="40">
        <v>300</v>
      </c>
      <c r="G9" s="40">
        <v>201</v>
      </c>
      <c r="H9" s="100">
        <v>276</v>
      </c>
      <c r="I9" s="100">
        <v>188</v>
      </c>
      <c r="J9" s="100">
        <v>215</v>
      </c>
    </row>
    <row r="10" spans="1:10" ht="17.100000000000001" customHeight="1" thickBot="1" x14ac:dyDescent="0.25">
      <c r="B10" s="54" t="s">
        <v>8</v>
      </c>
      <c r="C10" s="40">
        <v>676</v>
      </c>
      <c r="D10" s="40">
        <v>720</v>
      </c>
      <c r="E10" s="40">
        <v>514</v>
      </c>
      <c r="F10" s="40">
        <v>535</v>
      </c>
      <c r="G10" s="40">
        <v>366</v>
      </c>
      <c r="H10" s="100">
        <v>530</v>
      </c>
      <c r="I10" s="100">
        <v>358</v>
      </c>
      <c r="J10" s="100">
        <v>528</v>
      </c>
    </row>
    <row r="11" spans="1:10" ht="17.100000000000001" customHeight="1" thickBot="1" x14ac:dyDescent="0.25">
      <c r="A11" s="67"/>
      <c r="B11" s="54" t="s">
        <v>9</v>
      </c>
      <c r="C11" s="40">
        <v>109</v>
      </c>
      <c r="D11" s="40">
        <v>144</v>
      </c>
      <c r="E11" s="40">
        <v>85</v>
      </c>
      <c r="F11" s="40">
        <v>110</v>
      </c>
      <c r="G11" s="40">
        <v>34</v>
      </c>
      <c r="H11" s="100">
        <v>42</v>
      </c>
      <c r="I11" s="100">
        <v>30</v>
      </c>
      <c r="J11" s="100">
        <v>45</v>
      </c>
    </row>
    <row r="12" spans="1:10" ht="17.100000000000001" customHeight="1" thickBot="1" x14ac:dyDescent="0.25">
      <c r="A12" s="67"/>
      <c r="B12" s="54" t="s">
        <v>54</v>
      </c>
      <c r="C12" s="40">
        <v>502</v>
      </c>
      <c r="D12" s="40">
        <v>438</v>
      </c>
      <c r="E12" s="40">
        <v>289</v>
      </c>
      <c r="F12" s="40">
        <v>367</v>
      </c>
      <c r="G12" s="40">
        <v>304</v>
      </c>
      <c r="H12" s="100">
        <v>205</v>
      </c>
      <c r="I12" s="100">
        <v>200</v>
      </c>
      <c r="J12" s="100">
        <v>318</v>
      </c>
    </row>
    <row r="13" spans="1:10" ht="17.100000000000001" customHeight="1" thickBot="1" x14ac:dyDescent="0.25">
      <c r="A13" s="67"/>
      <c r="B13" s="54" t="s">
        <v>49</v>
      </c>
      <c r="C13" s="40">
        <v>402</v>
      </c>
      <c r="D13" s="40">
        <v>351</v>
      </c>
      <c r="E13" s="40">
        <v>262</v>
      </c>
      <c r="F13" s="40">
        <v>249</v>
      </c>
      <c r="G13" s="40">
        <v>139</v>
      </c>
      <c r="H13" s="100">
        <v>145</v>
      </c>
      <c r="I13" s="100">
        <v>210</v>
      </c>
      <c r="J13" s="100">
        <v>254</v>
      </c>
    </row>
    <row r="14" spans="1:10" ht="17.100000000000001" customHeight="1" thickBot="1" x14ac:dyDescent="0.25">
      <c r="A14" s="67"/>
      <c r="B14" s="54" t="s">
        <v>26</v>
      </c>
      <c r="C14" s="40">
        <v>2410</v>
      </c>
      <c r="D14" s="40">
        <v>2414</v>
      </c>
      <c r="E14" s="40">
        <v>1724</v>
      </c>
      <c r="F14" s="40">
        <v>2026</v>
      </c>
      <c r="G14" s="40">
        <v>1715</v>
      </c>
      <c r="H14" s="100">
        <v>2274</v>
      </c>
      <c r="I14" s="100">
        <v>1313</v>
      </c>
      <c r="J14" s="100">
        <v>1846</v>
      </c>
    </row>
    <row r="15" spans="1:10" ht="17.100000000000001" customHeight="1" thickBot="1" x14ac:dyDescent="0.25">
      <c r="A15" s="67"/>
      <c r="B15" s="54" t="s">
        <v>48</v>
      </c>
      <c r="C15" s="40">
        <v>1863</v>
      </c>
      <c r="D15" s="40">
        <v>1524</v>
      </c>
      <c r="E15" s="40">
        <v>935</v>
      </c>
      <c r="F15" s="40">
        <v>1272</v>
      </c>
      <c r="G15" s="40">
        <v>1010</v>
      </c>
      <c r="H15" s="100">
        <v>1090</v>
      </c>
      <c r="I15" s="100">
        <v>759</v>
      </c>
      <c r="J15" s="100">
        <v>1010</v>
      </c>
    </row>
    <row r="16" spans="1:10" ht="17.100000000000001" customHeight="1" thickBot="1" x14ac:dyDescent="0.25">
      <c r="B16" s="54" t="s">
        <v>21</v>
      </c>
      <c r="C16" s="40">
        <v>128</v>
      </c>
      <c r="D16" s="40">
        <v>112</v>
      </c>
      <c r="E16" s="40">
        <v>58</v>
      </c>
      <c r="F16" s="40">
        <v>117</v>
      </c>
      <c r="G16" s="40">
        <v>54</v>
      </c>
      <c r="H16" s="100">
        <v>80</v>
      </c>
      <c r="I16" s="100">
        <v>61</v>
      </c>
      <c r="J16" s="100">
        <v>85</v>
      </c>
    </row>
    <row r="17" spans="2:10" ht="17.100000000000001" customHeight="1" thickBot="1" x14ac:dyDescent="0.25">
      <c r="B17" s="54" t="s">
        <v>10</v>
      </c>
      <c r="C17" s="40">
        <v>447</v>
      </c>
      <c r="D17" s="40">
        <v>458</v>
      </c>
      <c r="E17" s="40">
        <v>306</v>
      </c>
      <c r="F17" s="40">
        <v>348</v>
      </c>
      <c r="G17" s="40">
        <v>181</v>
      </c>
      <c r="H17" s="100">
        <v>349</v>
      </c>
      <c r="I17" s="100">
        <v>303</v>
      </c>
      <c r="J17" s="100">
        <v>338</v>
      </c>
    </row>
    <row r="18" spans="2:10" ht="17.100000000000001" customHeight="1" thickBot="1" x14ac:dyDescent="0.25">
      <c r="B18" s="54" t="s">
        <v>155</v>
      </c>
      <c r="C18" s="40">
        <v>1005</v>
      </c>
      <c r="D18" s="40">
        <v>999</v>
      </c>
      <c r="E18" s="40">
        <v>774</v>
      </c>
      <c r="F18" s="40">
        <v>901</v>
      </c>
      <c r="G18" s="40">
        <v>661</v>
      </c>
      <c r="H18" s="100">
        <v>561</v>
      </c>
      <c r="I18" s="100">
        <v>486</v>
      </c>
      <c r="J18" s="100">
        <v>659</v>
      </c>
    </row>
    <row r="19" spans="2:10" ht="17.100000000000001" customHeight="1" thickBot="1" x14ac:dyDescent="0.25">
      <c r="B19" s="54" t="s">
        <v>156</v>
      </c>
      <c r="C19" s="40">
        <v>543</v>
      </c>
      <c r="D19" s="40">
        <v>546</v>
      </c>
      <c r="E19" s="40">
        <v>339</v>
      </c>
      <c r="F19" s="40">
        <v>429</v>
      </c>
      <c r="G19" s="40">
        <v>172</v>
      </c>
      <c r="H19" s="100">
        <v>174</v>
      </c>
      <c r="I19" s="100">
        <v>133</v>
      </c>
      <c r="J19" s="100">
        <v>300</v>
      </c>
    </row>
    <row r="20" spans="2:10" ht="17.100000000000001" customHeight="1" thickBot="1" x14ac:dyDescent="0.25">
      <c r="B20" s="54" t="s">
        <v>157</v>
      </c>
      <c r="C20" s="40">
        <v>68</v>
      </c>
      <c r="D20" s="40">
        <v>68</v>
      </c>
      <c r="E20" s="40">
        <v>47</v>
      </c>
      <c r="F20" s="40">
        <v>47</v>
      </c>
      <c r="G20" s="40">
        <v>30</v>
      </c>
      <c r="H20" s="100">
        <v>47</v>
      </c>
      <c r="I20" s="100">
        <v>31</v>
      </c>
      <c r="J20" s="100">
        <v>26</v>
      </c>
    </row>
    <row r="21" spans="2:10" ht="17.100000000000001" customHeight="1" thickBot="1" x14ac:dyDescent="0.25">
      <c r="B21" s="54" t="s">
        <v>51</v>
      </c>
      <c r="C21" s="40">
        <v>234</v>
      </c>
      <c r="D21" s="40">
        <v>243</v>
      </c>
      <c r="E21" s="40">
        <v>153</v>
      </c>
      <c r="F21" s="40">
        <v>141</v>
      </c>
      <c r="G21" s="40">
        <v>119</v>
      </c>
      <c r="H21" s="100">
        <v>175</v>
      </c>
      <c r="I21" s="100">
        <v>142</v>
      </c>
      <c r="J21" s="100">
        <v>157</v>
      </c>
    </row>
    <row r="22" spans="2:10" ht="17.100000000000001" customHeight="1" thickBot="1" x14ac:dyDescent="0.25">
      <c r="B22" s="54" t="s">
        <v>11</v>
      </c>
      <c r="C22" s="40">
        <v>53</v>
      </c>
      <c r="D22" s="40">
        <v>90</v>
      </c>
      <c r="E22" s="40">
        <v>48</v>
      </c>
      <c r="F22" s="40">
        <v>47</v>
      </c>
      <c r="G22" s="40">
        <v>24</v>
      </c>
      <c r="H22" s="100">
        <v>39</v>
      </c>
      <c r="I22" s="100">
        <v>44</v>
      </c>
      <c r="J22" s="100">
        <v>47</v>
      </c>
    </row>
    <row r="23" spans="2:10" ht="17.100000000000001" customHeight="1" thickBot="1" x14ac:dyDescent="0.25">
      <c r="B23" s="56" t="s">
        <v>22</v>
      </c>
      <c r="C23" s="57">
        <v>11072</v>
      </c>
      <c r="D23" s="57">
        <v>10816</v>
      </c>
      <c r="E23" s="57">
        <v>7397</v>
      </c>
      <c r="F23" s="57">
        <v>8981</v>
      </c>
      <c r="G23" s="57">
        <f t="shared" ref="G23" si="0">SUM(G6:G22)</f>
        <v>6579</v>
      </c>
      <c r="H23" s="114">
        <f>SUM(H6:H22)</f>
        <v>7279</v>
      </c>
      <c r="I23" s="114">
        <f>SUM(I6:I22)</f>
        <v>5474</v>
      </c>
      <c r="J23" s="114">
        <f>SUM(J6:J22)</f>
        <v>7327</v>
      </c>
    </row>
    <row r="24" spans="2:10" x14ac:dyDescent="0.2">
      <c r="J24" s="13"/>
    </row>
    <row r="25" spans="2:10" ht="39" customHeight="1" x14ac:dyDescent="0.2">
      <c r="B25" s="125"/>
      <c r="C25" s="125"/>
      <c r="D25" s="125"/>
      <c r="E25" s="125"/>
      <c r="F25" s="124"/>
      <c r="J25" s="18"/>
    </row>
    <row r="26" spans="2:10" ht="15" customHeight="1" x14ac:dyDescent="0.2"/>
    <row r="27" spans="2:10" ht="15" customHeight="1" x14ac:dyDescent="0.2">
      <c r="B27" s="53"/>
    </row>
    <row r="28" spans="2:10" ht="15" customHeight="1" x14ac:dyDescent="0.2"/>
    <row r="29" spans="2:10" ht="39" customHeight="1" x14ac:dyDescent="0.2">
      <c r="C29" s="39" t="s">
        <v>251</v>
      </c>
      <c r="D29" s="39" t="s">
        <v>261</v>
      </c>
      <c r="E29" s="39" t="s">
        <v>270</v>
      </c>
      <c r="F29" s="39" t="s">
        <v>293</v>
      </c>
    </row>
    <row r="30" spans="2:10" ht="17.100000000000001" customHeight="1" thickBot="1" x14ac:dyDescent="0.25">
      <c r="B30" s="54" t="s">
        <v>52</v>
      </c>
      <c r="C30" s="36">
        <f t="shared" ref="C30:F47" si="1">+(G6-C6)/C6</f>
        <v>-0.31162540365984931</v>
      </c>
      <c r="D30" s="36">
        <f t="shared" si="1"/>
        <v>-0.45317377731529657</v>
      </c>
      <c r="E30" s="36">
        <f t="shared" si="1"/>
        <v>-0.24712202609363007</v>
      </c>
      <c r="F30" s="36">
        <f t="shared" si="1"/>
        <v>-0.30354957160342716</v>
      </c>
    </row>
    <row r="31" spans="2:10" ht="17.100000000000001" customHeight="1" thickBot="1" x14ac:dyDescent="0.25">
      <c r="B31" s="54" t="s">
        <v>53</v>
      </c>
      <c r="C31" s="36">
        <f t="shared" si="1"/>
        <v>-0.20085470085470086</v>
      </c>
      <c r="D31" s="36">
        <f t="shared" si="1"/>
        <v>-0.41198501872659177</v>
      </c>
      <c r="E31" s="36">
        <f t="shared" si="1"/>
        <v>-0.27439024390243905</v>
      </c>
      <c r="F31" s="36">
        <f t="shared" si="1"/>
        <v>-0.29249011857707508</v>
      </c>
    </row>
    <row r="32" spans="2:10" ht="17.100000000000001" customHeight="1" thickBot="1" x14ac:dyDescent="0.25">
      <c r="B32" s="54" t="s">
        <v>154</v>
      </c>
      <c r="C32" s="36">
        <f t="shared" si="1"/>
        <v>-0.49009900990099009</v>
      </c>
      <c r="D32" s="36">
        <f t="shared" si="1"/>
        <v>-0.59024390243902436</v>
      </c>
      <c r="E32" s="36">
        <f t="shared" si="1"/>
        <v>-0.17142857142857143</v>
      </c>
      <c r="F32" s="36">
        <f t="shared" si="1"/>
        <v>-0.11219512195121951</v>
      </c>
    </row>
    <row r="33" spans="2:6" ht="17.100000000000001" customHeight="1" thickBot="1" x14ac:dyDescent="0.25">
      <c r="B33" s="54" t="s">
        <v>47</v>
      </c>
      <c r="C33" s="36">
        <f t="shared" si="1"/>
        <v>-0.40532544378698226</v>
      </c>
      <c r="D33" s="36">
        <f t="shared" si="1"/>
        <v>-0.12380952380952381</v>
      </c>
      <c r="E33" s="36">
        <f t="shared" si="1"/>
        <v>-0.265625</v>
      </c>
      <c r="F33" s="36">
        <f t="shared" si="1"/>
        <v>-0.28333333333333333</v>
      </c>
    </row>
    <row r="34" spans="2:6" ht="17.100000000000001" customHeight="1" thickBot="1" x14ac:dyDescent="0.25">
      <c r="B34" s="54" t="s">
        <v>8</v>
      </c>
      <c r="C34" s="36">
        <f t="shared" si="1"/>
        <v>-0.45857988165680474</v>
      </c>
      <c r="D34" s="36">
        <f t="shared" si="1"/>
        <v>-0.2638888888888889</v>
      </c>
      <c r="E34" s="36">
        <f t="shared" si="1"/>
        <v>-0.30350194552529181</v>
      </c>
      <c r="F34" s="36">
        <f t="shared" si="1"/>
        <v>-1.3084112149532711E-2</v>
      </c>
    </row>
    <row r="35" spans="2:6" ht="17.100000000000001" customHeight="1" thickBot="1" x14ac:dyDescent="0.25">
      <c r="B35" s="54" t="s">
        <v>9</v>
      </c>
      <c r="C35" s="36">
        <f t="shared" si="1"/>
        <v>-0.68807339449541283</v>
      </c>
      <c r="D35" s="36">
        <f t="shared" si="1"/>
        <v>-0.70833333333333337</v>
      </c>
      <c r="E35" s="36">
        <f t="shared" si="1"/>
        <v>-0.6470588235294118</v>
      </c>
      <c r="F35" s="36">
        <f t="shared" si="1"/>
        <v>-0.59090909090909094</v>
      </c>
    </row>
    <row r="36" spans="2:6" ht="17.100000000000001" customHeight="1" thickBot="1" x14ac:dyDescent="0.25">
      <c r="B36" s="54" t="s">
        <v>54</v>
      </c>
      <c r="C36" s="36">
        <f t="shared" si="1"/>
        <v>-0.39442231075697209</v>
      </c>
      <c r="D36" s="36">
        <f t="shared" si="1"/>
        <v>-0.53196347031963476</v>
      </c>
      <c r="E36" s="36">
        <f t="shared" si="1"/>
        <v>-0.30795847750865052</v>
      </c>
      <c r="F36" s="36">
        <f t="shared" si="1"/>
        <v>-0.1335149863760218</v>
      </c>
    </row>
    <row r="37" spans="2:6" ht="17.100000000000001" customHeight="1" thickBot="1" x14ac:dyDescent="0.25">
      <c r="B37" s="54" t="s">
        <v>49</v>
      </c>
      <c r="C37" s="36">
        <f t="shared" si="1"/>
        <v>-0.654228855721393</v>
      </c>
      <c r="D37" s="36">
        <f t="shared" si="1"/>
        <v>-0.58689458689458684</v>
      </c>
      <c r="E37" s="36">
        <f t="shared" si="1"/>
        <v>-0.19847328244274809</v>
      </c>
      <c r="F37" s="36">
        <f t="shared" si="1"/>
        <v>2.0080321285140562E-2</v>
      </c>
    </row>
    <row r="38" spans="2:6" ht="17.100000000000001" customHeight="1" thickBot="1" x14ac:dyDescent="0.25">
      <c r="B38" s="54" t="s">
        <v>26</v>
      </c>
      <c r="C38" s="36">
        <f t="shared" si="1"/>
        <v>-0.28838174273858919</v>
      </c>
      <c r="D38" s="36">
        <f t="shared" si="1"/>
        <v>-5.7995028997514499E-2</v>
      </c>
      <c r="E38" s="36">
        <f t="shared" si="1"/>
        <v>-0.23839907192575405</v>
      </c>
      <c r="F38" s="36">
        <f t="shared" si="1"/>
        <v>-8.8845014807502468E-2</v>
      </c>
    </row>
    <row r="39" spans="2:6" ht="17.100000000000001" customHeight="1" thickBot="1" x14ac:dyDescent="0.25">
      <c r="B39" s="54" t="s">
        <v>48</v>
      </c>
      <c r="C39" s="36">
        <f t="shared" si="1"/>
        <v>-0.45786366076221147</v>
      </c>
      <c r="D39" s="36">
        <f t="shared" si="1"/>
        <v>-0.28477690288713908</v>
      </c>
      <c r="E39" s="36">
        <f t="shared" si="1"/>
        <v>-0.18823529411764706</v>
      </c>
      <c r="F39" s="36">
        <f t="shared" si="1"/>
        <v>-0.20597484276729561</v>
      </c>
    </row>
    <row r="40" spans="2:6" ht="17.100000000000001" customHeight="1" thickBot="1" x14ac:dyDescent="0.25">
      <c r="B40" s="54" t="s">
        <v>21</v>
      </c>
      <c r="C40" s="36">
        <f t="shared" si="1"/>
        <v>-0.578125</v>
      </c>
      <c r="D40" s="36">
        <f t="shared" si="1"/>
        <v>-0.2857142857142857</v>
      </c>
      <c r="E40" s="36">
        <f t="shared" si="1"/>
        <v>5.1724137931034482E-2</v>
      </c>
      <c r="F40" s="36">
        <f t="shared" si="1"/>
        <v>-0.27350427350427353</v>
      </c>
    </row>
    <row r="41" spans="2:6" ht="17.100000000000001" customHeight="1" thickBot="1" x14ac:dyDescent="0.25">
      <c r="B41" s="54" t="s">
        <v>10</v>
      </c>
      <c r="C41" s="36">
        <f t="shared" si="1"/>
        <v>-0.59507829977628635</v>
      </c>
      <c r="D41" s="36">
        <f t="shared" si="1"/>
        <v>-0.23799126637554585</v>
      </c>
      <c r="E41" s="36">
        <f t="shared" si="1"/>
        <v>-9.8039215686274508E-3</v>
      </c>
      <c r="F41" s="36">
        <f t="shared" si="1"/>
        <v>-2.8735632183908046E-2</v>
      </c>
    </row>
    <row r="42" spans="2:6" ht="17.100000000000001" customHeight="1" thickBot="1" x14ac:dyDescent="0.25">
      <c r="B42" s="54" t="s">
        <v>155</v>
      </c>
      <c r="C42" s="36">
        <f t="shared" si="1"/>
        <v>-0.34228855721393037</v>
      </c>
      <c r="D42" s="36">
        <f t="shared" si="1"/>
        <v>-0.43843843843843844</v>
      </c>
      <c r="E42" s="36">
        <f t="shared" si="1"/>
        <v>-0.37209302325581395</v>
      </c>
      <c r="F42" s="36">
        <f t="shared" si="1"/>
        <v>-0.2685904550499445</v>
      </c>
    </row>
    <row r="43" spans="2:6" ht="17.100000000000001" customHeight="1" thickBot="1" x14ac:dyDescent="0.25">
      <c r="B43" s="54" t="s">
        <v>156</v>
      </c>
      <c r="C43" s="36">
        <f t="shared" si="1"/>
        <v>-0.68324125230202581</v>
      </c>
      <c r="D43" s="36">
        <f t="shared" si="1"/>
        <v>-0.68131868131868134</v>
      </c>
      <c r="E43" s="36">
        <f t="shared" si="1"/>
        <v>-0.60766961651917406</v>
      </c>
      <c r="F43" s="36">
        <f t="shared" si="1"/>
        <v>-0.30069930069930068</v>
      </c>
    </row>
    <row r="44" spans="2:6" ht="17.100000000000001" customHeight="1" thickBot="1" x14ac:dyDescent="0.25">
      <c r="B44" s="54" t="s">
        <v>157</v>
      </c>
      <c r="C44" s="36">
        <f t="shared" si="1"/>
        <v>-0.55882352941176472</v>
      </c>
      <c r="D44" s="36">
        <f t="shared" si="1"/>
        <v>-0.30882352941176472</v>
      </c>
      <c r="E44" s="36">
        <f t="shared" si="1"/>
        <v>-0.34042553191489361</v>
      </c>
      <c r="F44" s="36">
        <f t="shared" si="1"/>
        <v>-0.44680851063829785</v>
      </c>
    </row>
    <row r="45" spans="2:6" ht="17.100000000000001" customHeight="1" thickBot="1" x14ac:dyDescent="0.25">
      <c r="B45" s="54" t="s">
        <v>51</v>
      </c>
      <c r="C45" s="36">
        <f t="shared" si="1"/>
        <v>-0.49145299145299143</v>
      </c>
      <c r="D45" s="36">
        <f t="shared" si="1"/>
        <v>-0.27983539094650206</v>
      </c>
      <c r="E45" s="36">
        <f t="shared" si="1"/>
        <v>-7.1895424836601302E-2</v>
      </c>
      <c r="F45" s="36">
        <f t="shared" si="1"/>
        <v>0.11347517730496454</v>
      </c>
    </row>
    <row r="46" spans="2:6" ht="17.100000000000001" customHeight="1" thickBot="1" x14ac:dyDescent="0.25">
      <c r="B46" s="54" t="s">
        <v>11</v>
      </c>
      <c r="C46" s="36">
        <f t="shared" si="1"/>
        <v>-0.54716981132075471</v>
      </c>
      <c r="D46" s="36">
        <f t="shared" si="1"/>
        <v>-0.56666666666666665</v>
      </c>
      <c r="E46" s="36">
        <f t="shared" si="1"/>
        <v>-8.3333333333333329E-2</v>
      </c>
      <c r="F46" s="36">
        <f t="shared" si="1"/>
        <v>0</v>
      </c>
    </row>
    <row r="47" spans="2:6" ht="17.100000000000001" customHeight="1" thickBot="1" x14ac:dyDescent="0.25">
      <c r="B47" s="56" t="s">
        <v>22</v>
      </c>
      <c r="C47" s="65">
        <f t="shared" si="1"/>
        <v>-0.40579841040462428</v>
      </c>
      <c r="D47" s="65">
        <f t="shared" si="1"/>
        <v>-0.32701553254437871</v>
      </c>
      <c r="E47" s="65">
        <f t="shared" si="1"/>
        <v>-0.25997025821278896</v>
      </c>
      <c r="F47" s="65">
        <f t="shared" si="1"/>
        <v>-0.18416657387818727</v>
      </c>
    </row>
    <row r="48" spans="2:6" ht="15.75" customHeight="1" x14ac:dyDescent="0.2"/>
    <row r="49" spans="2:18" ht="15" customHeight="1" x14ac:dyDescent="0.2"/>
    <row r="50" spans="2:18" ht="15" customHeight="1" x14ac:dyDescent="0.2"/>
    <row r="51" spans="2:18" ht="15" customHeight="1" x14ac:dyDescent="0.2"/>
    <row r="52" spans="2:18" ht="15" customHeight="1" x14ac:dyDescent="0.2"/>
    <row r="53" spans="2:18" ht="39" customHeight="1" x14ac:dyDescent="0.2">
      <c r="C53" s="38" t="s">
        <v>230</v>
      </c>
      <c r="D53" s="38" t="s">
        <v>234</v>
      </c>
      <c r="E53" s="38" t="s">
        <v>237</v>
      </c>
      <c r="F53" s="60" t="s">
        <v>243</v>
      </c>
      <c r="G53" s="38" t="s">
        <v>250</v>
      </c>
      <c r="H53" s="112" t="s">
        <v>260</v>
      </c>
      <c r="I53" s="112" t="s">
        <v>269</v>
      </c>
      <c r="J53" s="112" t="s">
        <v>292</v>
      </c>
      <c r="Q53" s="12">
        <v>2022</v>
      </c>
      <c r="R53" s="12">
        <v>2023</v>
      </c>
    </row>
    <row r="54" spans="2:18" ht="15" customHeight="1" thickBot="1" x14ac:dyDescent="0.25">
      <c r="B54" s="54" t="s">
        <v>52</v>
      </c>
      <c r="C54" s="105">
        <v>21.433991726802205</v>
      </c>
      <c r="D54" s="105">
        <v>22.172299299738338</v>
      </c>
      <c r="E54" s="105">
        <v>15.031480742746647</v>
      </c>
      <c r="F54" s="105">
        <v>18.849915221525727</v>
      </c>
      <c r="G54" s="105">
        <f>+G6/$R54*100000</f>
        <v>14.625267820214178</v>
      </c>
      <c r="H54" s="105">
        <f>+H6/$R54*100000</f>
        <v>12.018105143897655</v>
      </c>
      <c r="I54" s="105">
        <f>+I6/$R54*100000</f>
        <v>11.217660462572407</v>
      </c>
      <c r="J54" s="105">
        <f>+J6/$R54*100000</f>
        <v>13.01294353354475</v>
      </c>
      <c r="Q54" s="12">
        <v>8668474</v>
      </c>
      <c r="R54" s="12">
        <v>8745139</v>
      </c>
    </row>
    <row r="55" spans="2:18" ht="15" customHeight="1" thickBot="1" x14ac:dyDescent="0.25">
      <c r="B55" s="54" t="s">
        <v>53</v>
      </c>
      <c r="C55" s="105">
        <v>17.642867644564074</v>
      </c>
      <c r="D55" s="105">
        <v>20.130964363669264</v>
      </c>
      <c r="E55" s="105">
        <v>12.365086725250036</v>
      </c>
      <c r="F55" s="105">
        <v>19.075408179806455</v>
      </c>
      <c r="G55" s="105">
        <f t="shared" ref="G55:J71" si="2">+G7/$R55*100000</f>
        <v>13.858750429843596</v>
      </c>
      <c r="H55" s="105">
        <f t="shared" si="2"/>
        <v>11.635421483879382</v>
      </c>
      <c r="I55" s="105">
        <f t="shared" si="2"/>
        <v>8.8192048189913788</v>
      </c>
      <c r="J55" s="105">
        <f t="shared" si="2"/>
        <v>13.265862710919805</v>
      </c>
      <c r="Q55" s="12">
        <v>1326315</v>
      </c>
      <c r="R55" s="12">
        <v>1349328</v>
      </c>
    </row>
    <row r="56" spans="2:18" ht="15" customHeight="1" thickBot="1" x14ac:dyDescent="0.25">
      <c r="B56" s="54" t="s">
        <v>154</v>
      </c>
      <c r="C56" s="105">
        <v>20.105784294794592</v>
      </c>
      <c r="D56" s="105">
        <v>20.404385051647978</v>
      </c>
      <c r="E56" s="105">
        <v>13.934701986491303</v>
      </c>
      <c r="F56" s="105">
        <v>20.404385051647978</v>
      </c>
      <c r="G56" s="105">
        <f t="shared" si="2"/>
        <v>10.232414899588219</v>
      </c>
      <c r="H56" s="105">
        <f t="shared" si="2"/>
        <v>8.3448820540331106</v>
      </c>
      <c r="I56" s="105">
        <f t="shared" si="2"/>
        <v>11.523884741283821</v>
      </c>
      <c r="J56" s="105">
        <f t="shared" si="2"/>
        <v>18.080577783738409</v>
      </c>
      <c r="Q56" s="12">
        <v>1004686</v>
      </c>
      <c r="R56" s="12">
        <v>1006605</v>
      </c>
    </row>
    <row r="57" spans="2:18" ht="15" customHeight="1" thickBot="1" x14ac:dyDescent="0.25">
      <c r="B57" s="54" t="s">
        <v>47</v>
      </c>
      <c r="C57" s="105">
        <v>28.725399627249697</v>
      </c>
      <c r="D57" s="105">
        <v>26.770712670365842</v>
      </c>
      <c r="E57" s="105">
        <v>21.756515694011604</v>
      </c>
      <c r="F57" s="105">
        <v>25.495916828919846</v>
      </c>
      <c r="G57" s="105">
        <f t="shared" si="2"/>
        <v>16.656639535404061</v>
      </c>
      <c r="H57" s="105">
        <f t="shared" si="2"/>
        <v>22.871803541151841</v>
      </c>
      <c r="I57" s="105">
        <f t="shared" si="2"/>
        <v>15.579344441074443</v>
      </c>
      <c r="J57" s="105">
        <f t="shared" si="2"/>
        <v>17.816803483143644</v>
      </c>
      <c r="Q57" s="12">
        <v>1176659</v>
      </c>
      <c r="R57" s="12">
        <v>1206726</v>
      </c>
    </row>
    <row r="58" spans="2:18" ht="15" customHeight="1" thickBot="1" x14ac:dyDescent="0.25">
      <c r="B58" s="54" t="s">
        <v>8</v>
      </c>
      <c r="C58" s="105">
        <v>31.041910712260314</v>
      </c>
      <c r="D58" s="105">
        <v>33.062390107732881</v>
      </c>
      <c r="E58" s="105">
        <v>23.602872938020418</v>
      </c>
      <c r="F58" s="105">
        <v>24.567192649495958</v>
      </c>
      <c r="G58" s="105">
        <f t="shared" si="2"/>
        <v>16.539352814220589</v>
      </c>
      <c r="H58" s="105">
        <f t="shared" si="2"/>
        <v>23.950428938625443</v>
      </c>
      <c r="I58" s="105">
        <f t="shared" si="2"/>
        <v>16.177836905713036</v>
      </c>
      <c r="J58" s="105">
        <f t="shared" si="2"/>
        <v>23.860049961498557</v>
      </c>
      <c r="Q58" s="12">
        <v>2177701</v>
      </c>
      <c r="R58" s="12">
        <v>2212904</v>
      </c>
    </row>
    <row r="59" spans="2:18" ht="15" customHeight="1" thickBot="1" x14ac:dyDescent="0.25">
      <c r="B59" s="54" t="s">
        <v>9</v>
      </c>
      <c r="C59" s="105">
        <v>18.619683567873018</v>
      </c>
      <c r="D59" s="105">
        <v>24.598481043795545</v>
      </c>
      <c r="E59" s="105">
        <v>14.519936727240427</v>
      </c>
      <c r="F59" s="105">
        <v>18.790506352899378</v>
      </c>
      <c r="G59" s="105">
        <f t="shared" si="2"/>
        <v>5.7771154862377214</v>
      </c>
      <c r="H59" s="105">
        <f t="shared" si="2"/>
        <v>7.1364367771171846</v>
      </c>
      <c r="I59" s="105">
        <f t="shared" si="2"/>
        <v>5.0974548407979894</v>
      </c>
      <c r="J59" s="105">
        <f t="shared" si="2"/>
        <v>7.6461822611969845</v>
      </c>
      <c r="Q59" s="12">
        <v>585402</v>
      </c>
      <c r="R59" s="12">
        <v>588529</v>
      </c>
    </row>
    <row r="60" spans="2:18" ht="15" customHeight="1" thickBot="1" x14ac:dyDescent="0.25">
      <c r="B60" s="54" t="s">
        <v>55</v>
      </c>
      <c r="C60" s="105">
        <v>21.1578663429766</v>
      </c>
      <c r="D60" s="105">
        <v>18.460449119967631</v>
      </c>
      <c r="E60" s="105">
        <v>12.180524647649875</v>
      </c>
      <c r="F60" s="105">
        <v>15.468001888192056</v>
      </c>
      <c r="G60" s="105">
        <f t="shared" si="2"/>
        <v>12.759379508016794</v>
      </c>
      <c r="H60" s="105">
        <f t="shared" si="2"/>
        <v>8.6041868392876406</v>
      </c>
      <c r="I60" s="105">
        <f t="shared" si="2"/>
        <v>8.3943286236952588</v>
      </c>
      <c r="J60" s="105">
        <f t="shared" si="2"/>
        <v>13.346982511675462</v>
      </c>
      <c r="Q60" s="12">
        <v>2372640</v>
      </c>
      <c r="R60" s="12">
        <v>2382561</v>
      </c>
    </row>
    <row r="61" spans="2:18" ht="15" customHeight="1" thickBot="1" x14ac:dyDescent="0.25">
      <c r="B61" s="54" t="s">
        <v>49</v>
      </c>
      <c r="C61" s="105">
        <v>19.577972929799817</v>
      </c>
      <c r="D61" s="105">
        <v>17.09420024467596</v>
      </c>
      <c r="E61" s="105">
        <v>12.759773402008836</v>
      </c>
      <c r="F61" s="105">
        <v>12.126654874428246</v>
      </c>
      <c r="G61" s="105">
        <f t="shared" si="2"/>
        <v>6.6806848903574645</v>
      </c>
      <c r="H61" s="105">
        <f t="shared" si="2"/>
        <v>6.969059777711025</v>
      </c>
      <c r="I61" s="105">
        <f t="shared" si="2"/>
        <v>10.093121057374587</v>
      </c>
      <c r="J61" s="105">
        <f t="shared" si="2"/>
        <v>12.20787023130069</v>
      </c>
      <c r="Q61" s="12">
        <v>2053328</v>
      </c>
      <c r="R61" s="12">
        <v>2080625</v>
      </c>
    </row>
    <row r="62" spans="2:18" ht="15" customHeight="1" thickBot="1" x14ac:dyDescent="0.25">
      <c r="B62" s="54" t="s">
        <v>26</v>
      </c>
      <c r="C62" s="105">
        <v>30.926733029532723</v>
      </c>
      <c r="D62" s="105">
        <v>30.97806370676016</v>
      </c>
      <c r="E62" s="105">
        <v>22.123521885026726</v>
      </c>
      <c r="F62" s="105">
        <v>25.998988015698458</v>
      </c>
      <c r="G62" s="105">
        <f t="shared" si="2"/>
        <v>21.711455140968745</v>
      </c>
      <c r="H62" s="105">
        <f t="shared" si="2"/>
        <v>28.788250140269923</v>
      </c>
      <c r="I62" s="105">
        <f t="shared" si="2"/>
        <v>16.622239416963243</v>
      </c>
      <c r="J62" s="105">
        <f t="shared" si="2"/>
        <v>23.369881160482976</v>
      </c>
      <c r="Q62" s="12">
        <v>7792611</v>
      </c>
      <c r="R62" s="12">
        <v>7899056</v>
      </c>
    </row>
    <row r="63" spans="2:18" ht="15" customHeight="1" thickBot="1" x14ac:dyDescent="0.25">
      <c r="B63" s="54" t="s">
        <v>220</v>
      </c>
      <c r="C63" s="105">
        <v>36.543979197982253</v>
      </c>
      <c r="D63" s="105">
        <v>29.894269617673086</v>
      </c>
      <c r="E63" s="105">
        <v>18.340644417666887</v>
      </c>
      <c r="F63" s="105">
        <v>24.951122673018482</v>
      </c>
      <c r="G63" s="105">
        <f t="shared" si="2"/>
        <v>19.35507732545026</v>
      </c>
      <c r="H63" s="105">
        <f t="shared" si="2"/>
        <v>20.888152757169092</v>
      </c>
      <c r="I63" s="105">
        <f t="shared" si="2"/>
        <v>14.545053158432424</v>
      </c>
      <c r="J63" s="105">
        <f t="shared" si="2"/>
        <v>19.35507732545026</v>
      </c>
      <c r="Q63" s="12">
        <v>5097967</v>
      </c>
      <c r="R63" s="12">
        <v>5218269</v>
      </c>
    </row>
    <row r="64" spans="2:18" ht="15" customHeight="1" thickBot="1" x14ac:dyDescent="0.25">
      <c r="B64" s="54" t="s">
        <v>21</v>
      </c>
      <c r="C64" s="105">
        <v>12.135278011634698</v>
      </c>
      <c r="D64" s="105">
        <v>10.618368260180361</v>
      </c>
      <c r="E64" s="105">
        <v>5.4987978490219724</v>
      </c>
      <c r="F64" s="105">
        <v>11.092402557509841</v>
      </c>
      <c r="G64" s="105">
        <f t="shared" si="2"/>
        <v>5.1218575269964575</v>
      </c>
      <c r="H64" s="105">
        <f t="shared" si="2"/>
        <v>7.5879370770317891</v>
      </c>
      <c r="I64" s="105">
        <f t="shared" si="2"/>
        <v>5.7858020212367389</v>
      </c>
      <c r="J64" s="105">
        <f t="shared" si="2"/>
        <v>8.0621831443462764</v>
      </c>
      <c r="Q64" s="12">
        <v>1054776</v>
      </c>
      <c r="R64" s="12">
        <v>1054305</v>
      </c>
    </row>
    <row r="65" spans="2:18" ht="15" customHeight="1" thickBot="1" x14ac:dyDescent="0.25">
      <c r="B65" s="54" t="s">
        <v>10</v>
      </c>
      <c r="C65" s="105">
        <v>16.614234570691153</v>
      </c>
      <c r="D65" s="105">
        <v>17.02308598070816</v>
      </c>
      <c r="E65" s="105">
        <v>11.373502860473137</v>
      </c>
      <c r="F65" s="105">
        <v>12.934571880538078</v>
      </c>
      <c r="G65" s="105">
        <f t="shared" si="2"/>
        <v>6.7044089081962692</v>
      </c>
      <c r="H65" s="105">
        <f t="shared" si="2"/>
        <v>12.92728568486463</v>
      </c>
      <c r="I65" s="105">
        <f t="shared" si="2"/>
        <v>11.223402757919722</v>
      </c>
      <c r="J65" s="105">
        <f t="shared" si="2"/>
        <v>12.519835419725631</v>
      </c>
      <c r="Q65" s="12">
        <v>2690464</v>
      </c>
      <c r="R65" s="12">
        <v>2699716</v>
      </c>
    </row>
    <row r="66" spans="2:18" ht="15" customHeight="1" thickBot="1" x14ac:dyDescent="0.25">
      <c r="B66" s="54" t="s">
        <v>155</v>
      </c>
      <c r="C66" s="105">
        <v>14.888147789976676</v>
      </c>
      <c r="D66" s="105">
        <v>14.799263325558906</v>
      </c>
      <c r="E66" s="105">
        <v>11.466095909892484</v>
      </c>
      <c r="F66" s="105">
        <v>13.347483740068643</v>
      </c>
      <c r="G66" s="105">
        <f t="shared" si="2"/>
        <v>9.6511059495783016</v>
      </c>
      <c r="H66" s="105">
        <f t="shared" si="2"/>
        <v>8.1910294065256082</v>
      </c>
      <c r="I66" s="105">
        <f t="shared" si="2"/>
        <v>7.0959719992360881</v>
      </c>
      <c r="J66" s="105">
        <f t="shared" si="2"/>
        <v>9.6219044187172464</v>
      </c>
      <c r="Q66" s="12">
        <v>6750336</v>
      </c>
      <c r="R66" s="12">
        <v>6848956</v>
      </c>
    </row>
    <row r="67" spans="2:18" ht="15" thickBot="1" x14ac:dyDescent="0.25">
      <c r="B67" s="54" t="s">
        <v>156</v>
      </c>
      <c r="C67" s="105">
        <v>35.4466870077121</v>
      </c>
      <c r="D67" s="105">
        <v>35.642525057478466</v>
      </c>
      <c r="E67" s="105">
        <v>22.129699623599269</v>
      </c>
      <c r="F67" s="105">
        <v>28.004841116590224</v>
      </c>
      <c r="G67" s="105">
        <f t="shared" si="2"/>
        <v>11.077577823204434</v>
      </c>
      <c r="H67" s="105">
        <f t="shared" si="2"/>
        <v>11.206386867660299</v>
      </c>
      <c r="I67" s="105">
        <f t="shared" si="2"/>
        <v>8.5658014563150573</v>
      </c>
      <c r="J67" s="105">
        <f t="shared" si="2"/>
        <v>19.321356668379828</v>
      </c>
      <c r="Q67" s="12">
        <v>1531878</v>
      </c>
      <c r="R67" s="12">
        <v>1552686</v>
      </c>
    </row>
    <row r="68" spans="2:18" ht="15" thickBot="1" x14ac:dyDescent="0.25">
      <c r="B68" s="54" t="s">
        <v>157</v>
      </c>
      <c r="C68" s="105">
        <v>10.239159666143165</v>
      </c>
      <c r="D68" s="105">
        <v>10.239159666143165</v>
      </c>
      <c r="E68" s="105">
        <v>7.0770662398342461</v>
      </c>
      <c r="F68" s="105">
        <v>7.0770662398342461</v>
      </c>
      <c r="G68" s="105">
        <f t="shared" si="2"/>
        <v>4.4629574531389462</v>
      </c>
      <c r="H68" s="105">
        <f t="shared" si="2"/>
        <v>6.99196667658435</v>
      </c>
      <c r="I68" s="105">
        <f t="shared" si="2"/>
        <v>4.6117227015769116</v>
      </c>
      <c r="J68" s="105">
        <f t="shared" si="2"/>
        <v>3.8678964593870875</v>
      </c>
      <c r="Q68" s="12">
        <v>664117</v>
      </c>
      <c r="R68" s="12">
        <v>672200</v>
      </c>
    </row>
    <row r="69" spans="2:18" ht="15" thickBot="1" x14ac:dyDescent="0.25">
      <c r="B69" s="54" t="s">
        <v>51</v>
      </c>
      <c r="C69" s="105">
        <v>10.596990997992005</v>
      </c>
      <c r="D69" s="105">
        <v>11.004567574837852</v>
      </c>
      <c r="E69" s="105">
        <v>6.928801806379389</v>
      </c>
      <c r="F69" s="105">
        <v>6.3853663705849275</v>
      </c>
      <c r="G69" s="105">
        <f t="shared" si="2"/>
        <v>5.3605800958507759</v>
      </c>
      <c r="H69" s="105">
        <f t="shared" si="2"/>
        <v>7.8832060233099641</v>
      </c>
      <c r="I69" s="105">
        <f t="shared" si="2"/>
        <v>6.3966586017715139</v>
      </c>
      <c r="J69" s="105">
        <f t="shared" si="2"/>
        <v>7.0723619751980822</v>
      </c>
      <c r="Q69" s="12">
        <v>2208174</v>
      </c>
      <c r="R69" s="12">
        <v>2219909</v>
      </c>
    </row>
    <row r="70" spans="2:18" ht="20.25" customHeight="1" thickBot="1" x14ac:dyDescent="0.25">
      <c r="B70" s="54" t="s">
        <v>11</v>
      </c>
      <c r="C70" s="105">
        <v>16.5680917309592</v>
      </c>
      <c r="D70" s="105">
        <v>28.134495392194864</v>
      </c>
      <c r="E70" s="105">
        <v>15.005064209170595</v>
      </c>
      <c r="F70" s="105">
        <v>14.692458704812875</v>
      </c>
      <c r="G70" s="105">
        <f t="shared" si="2"/>
        <v>7.4473333891883344</v>
      </c>
      <c r="H70" s="105">
        <f t="shared" si="2"/>
        <v>12.101916757431043</v>
      </c>
      <c r="I70" s="105">
        <f t="shared" si="2"/>
        <v>13.653444546845279</v>
      </c>
      <c r="J70" s="105">
        <f t="shared" si="2"/>
        <v>14.584361220493822</v>
      </c>
      <c r="Q70" s="12">
        <v>319892</v>
      </c>
      <c r="R70" s="12">
        <v>322263</v>
      </c>
    </row>
    <row r="71" spans="2:18" ht="15" customHeight="1" thickBot="1" x14ac:dyDescent="0.25">
      <c r="B71" s="56" t="s">
        <v>22</v>
      </c>
      <c r="C71" s="106">
        <v>23.321541968454415</v>
      </c>
      <c r="D71" s="106">
        <v>22.782315564559514</v>
      </c>
      <c r="E71" s="106">
        <v>15.580694178166302</v>
      </c>
      <c r="F71" s="106">
        <v>18.917157552265994</v>
      </c>
      <c r="G71" s="106">
        <f t="shared" si="2"/>
        <v>13.689202095132485</v>
      </c>
      <c r="H71" s="106">
        <f t="shared" si="2"/>
        <v>15.145721545898976</v>
      </c>
      <c r="I71" s="106">
        <f t="shared" si="2"/>
        <v>11.389982104993953</v>
      </c>
      <c r="J71" s="106">
        <f t="shared" si="2"/>
        <v>15.245597165380106</v>
      </c>
      <c r="Q71" s="12">
        <v>47475420</v>
      </c>
      <c r="R71" s="12">
        <v>48059777</v>
      </c>
    </row>
    <row r="72" spans="2:18" ht="15" customHeight="1" thickBot="1" x14ac:dyDescent="0.25">
      <c r="C72" s="105"/>
      <c r="D72" s="105"/>
      <c r="E72" s="105"/>
      <c r="F72" s="105"/>
      <c r="G72" s="105"/>
      <c r="H72" s="113"/>
    </row>
    <row r="73" spans="2:18" ht="15" customHeight="1" thickBot="1" x14ac:dyDescent="0.25">
      <c r="C73" s="105"/>
      <c r="D73" s="105"/>
      <c r="E73" s="105"/>
      <c r="F73" s="105"/>
      <c r="G73" s="105"/>
      <c r="H73" s="113"/>
    </row>
    <row r="74" spans="2:18" ht="15" customHeight="1" x14ac:dyDescent="0.2"/>
    <row r="75" spans="2:18" ht="15" customHeight="1" x14ac:dyDescent="0.2"/>
    <row r="76" spans="2:18" ht="15" customHeight="1" x14ac:dyDescent="0.2"/>
    <row r="77" spans="2:18" ht="15" customHeight="1" x14ac:dyDescent="0.2"/>
    <row r="78" spans="2:18" ht="15" customHeight="1" x14ac:dyDescent="0.2"/>
    <row r="79" spans="2:18" ht="15" customHeight="1" x14ac:dyDescent="0.2"/>
    <row r="80" spans="2:18"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sheetData>
  <mergeCells count="1">
    <mergeCell ref="B25:F25"/>
  </mergeCells>
  <pageMargins left="0.7" right="0.7" top="0.75" bottom="0.75" header="0.3" footer="0.3"/>
  <pageSetup paperSize="9"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AB75"/>
  <sheetViews>
    <sheetView zoomScaleNormal="100" workbookViewId="0"/>
  </sheetViews>
  <sheetFormatPr baseColWidth="10" defaultRowHeight="12.75" x14ac:dyDescent="0.2"/>
  <cols>
    <col min="1" max="1" width="10.28515625" style="12" customWidth="1"/>
    <col min="2" max="2" width="32.85546875" bestFit="1" customWidth="1"/>
    <col min="3" max="15" width="12.28515625" customWidth="1"/>
    <col min="16" max="16" width="0.140625" hidden="1" customWidth="1"/>
    <col min="17" max="17" width="12.28515625" hidden="1" customWidth="1"/>
    <col min="18" max="19" width="0.140625" hidden="1" customWidth="1"/>
    <col min="20" max="20" width="0.140625" customWidth="1"/>
    <col min="21" max="21" width="14.85546875" hidden="1" customWidth="1"/>
    <col min="22" max="55" width="12.28515625" customWidth="1"/>
  </cols>
  <sheetData>
    <row r="2" spans="1:12" ht="40.5" customHeight="1" x14ac:dyDescent="0.2">
      <c r="B2" s="10"/>
      <c r="C2" s="52"/>
    </row>
    <row r="3" spans="1:12" ht="27.95" customHeight="1" x14ac:dyDescent="0.2">
      <c r="B3" s="53"/>
      <c r="C3" s="52"/>
      <c r="D3" s="12"/>
      <c r="E3" s="12"/>
      <c r="F3" s="12"/>
      <c r="G3" s="12"/>
      <c r="H3" s="12"/>
      <c r="I3" s="12"/>
      <c r="J3" s="12"/>
      <c r="K3" s="12"/>
      <c r="L3" s="12"/>
    </row>
    <row r="4" spans="1:12" ht="15" x14ac:dyDescent="0.2">
      <c r="B4" s="53"/>
      <c r="C4" s="52"/>
      <c r="D4" s="12"/>
      <c r="E4" s="12"/>
      <c r="F4" s="12"/>
      <c r="G4" s="12"/>
      <c r="H4" s="12"/>
      <c r="I4" s="12"/>
      <c r="J4" s="12"/>
      <c r="K4" s="12"/>
      <c r="L4" s="12"/>
    </row>
    <row r="5" spans="1:12" ht="39" customHeight="1" x14ac:dyDescent="0.2">
      <c r="B5" s="12"/>
      <c r="C5" s="38" t="s">
        <v>230</v>
      </c>
      <c r="D5" s="38" t="s">
        <v>234</v>
      </c>
      <c r="E5" s="38" t="s">
        <v>237</v>
      </c>
      <c r="F5" s="60" t="s">
        <v>243</v>
      </c>
      <c r="G5" s="38" t="s">
        <v>250</v>
      </c>
      <c r="H5" s="38" t="s">
        <v>260</v>
      </c>
      <c r="I5" s="38" t="s">
        <v>269</v>
      </c>
      <c r="J5" s="38" t="s">
        <v>292</v>
      </c>
    </row>
    <row r="6" spans="1:12" ht="17.100000000000001" customHeight="1" thickBot="1" x14ac:dyDescent="0.25">
      <c r="B6" s="54" t="s">
        <v>52</v>
      </c>
      <c r="C6" s="40">
        <v>508</v>
      </c>
      <c r="D6" s="40">
        <v>470</v>
      </c>
      <c r="E6" s="40">
        <v>332</v>
      </c>
      <c r="F6" s="40">
        <v>436</v>
      </c>
      <c r="G6" s="40">
        <v>323</v>
      </c>
      <c r="H6" s="40">
        <v>316</v>
      </c>
      <c r="I6" s="40">
        <v>243</v>
      </c>
      <c r="J6" s="40">
        <v>253</v>
      </c>
    </row>
    <row r="7" spans="1:12" ht="17.100000000000001" customHeight="1" thickBot="1" x14ac:dyDescent="0.25">
      <c r="B7" s="54" t="s">
        <v>53</v>
      </c>
      <c r="C7" s="40">
        <v>47</v>
      </c>
      <c r="D7" s="40">
        <v>69</v>
      </c>
      <c r="E7" s="40">
        <v>37</v>
      </c>
      <c r="F7" s="40">
        <v>47</v>
      </c>
      <c r="G7" s="40">
        <v>42</v>
      </c>
      <c r="H7" s="40">
        <v>24</v>
      </c>
      <c r="I7" s="40">
        <v>26</v>
      </c>
      <c r="J7" s="40">
        <v>39</v>
      </c>
    </row>
    <row r="8" spans="1:12" ht="17.100000000000001" customHeight="1" thickBot="1" x14ac:dyDescent="0.25">
      <c r="B8" s="54" t="s">
        <v>154</v>
      </c>
      <c r="C8" s="40">
        <v>29</v>
      </c>
      <c r="D8" s="40">
        <v>26</v>
      </c>
      <c r="E8" s="40">
        <v>22</v>
      </c>
      <c r="F8" s="40">
        <v>31</v>
      </c>
      <c r="G8" s="40">
        <v>9</v>
      </c>
      <c r="H8" s="40">
        <v>12</v>
      </c>
      <c r="I8" s="40">
        <v>9</v>
      </c>
      <c r="J8" s="40">
        <v>16</v>
      </c>
    </row>
    <row r="9" spans="1:12" ht="17.100000000000001" customHeight="1" thickBot="1" x14ac:dyDescent="0.25">
      <c r="B9" s="54" t="s">
        <v>47</v>
      </c>
      <c r="C9" s="40">
        <v>37</v>
      </c>
      <c r="D9" s="40">
        <v>30</v>
      </c>
      <c r="E9" s="40">
        <v>16</v>
      </c>
      <c r="F9" s="40">
        <v>30</v>
      </c>
      <c r="G9" s="40">
        <v>19</v>
      </c>
      <c r="H9" s="40">
        <v>40</v>
      </c>
      <c r="I9" s="40">
        <v>16</v>
      </c>
      <c r="J9" s="40">
        <v>18</v>
      </c>
    </row>
    <row r="10" spans="1:12" ht="17.100000000000001" customHeight="1" thickBot="1" x14ac:dyDescent="0.25">
      <c r="B10" s="54" t="s">
        <v>8</v>
      </c>
      <c r="C10" s="40">
        <v>149</v>
      </c>
      <c r="D10" s="40">
        <v>139</v>
      </c>
      <c r="E10" s="40">
        <v>56</v>
      </c>
      <c r="F10" s="40">
        <v>85</v>
      </c>
      <c r="G10" s="40">
        <v>38</v>
      </c>
      <c r="H10" s="40">
        <v>100</v>
      </c>
      <c r="I10" s="40">
        <v>48</v>
      </c>
      <c r="J10" s="40">
        <v>97</v>
      </c>
    </row>
    <row r="11" spans="1:12" ht="17.100000000000001" customHeight="1" thickBot="1" x14ac:dyDescent="0.25">
      <c r="A11" s="67"/>
      <c r="B11" s="54" t="s">
        <v>9</v>
      </c>
      <c r="C11" s="40">
        <v>31</v>
      </c>
      <c r="D11" s="40">
        <v>26</v>
      </c>
      <c r="E11" s="40">
        <v>14</v>
      </c>
      <c r="F11" s="40">
        <v>16</v>
      </c>
      <c r="G11" s="40">
        <v>9</v>
      </c>
      <c r="H11" s="40">
        <v>4</v>
      </c>
      <c r="I11" s="40">
        <v>2</v>
      </c>
      <c r="J11" s="40">
        <v>3</v>
      </c>
    </row>
    <row r="12" spans="1:12" ht="17.100000000000001" customHeight="1" thickBot="1" x14ac:dyDescent="0.25">
      <c r="A12" s="67"/>
      <c r="B12" s="54" t="s">
        <v>54</v>
      </c>
      <c r="C12" s="40">
        <v>193</v>
      </c>
      <c r="D12" s="40">
        <v>117</v>
      </c>
      <c r="E12" s="40">
        <v>50</v>
      </c>
      <c r="F12" s="40">
        <v>56</v>
      </c>
      <c r="G12" s="40">
        <v>54</v>
      </c>
      <c r="H12" s="40">
        <v>32</v>
      </c>
      <c r="I12" s="40">
        <v>28</v>
      </c>
      <c r="J12" s="40">
        <v>62</v>
      </c>
    </row>
    <row r="13" spans="1:12" ht="17.100000000000001" customHeight="1" thickBot="1" x14ac:dyDescent="0.25">
      <c r="A13" s="67"/>
      <c r="B13" s="54" t="s">
        <v>49</v>
      </c>
      <c r="C13" s="40">
        <v>91</v>
      </c>
      <c r="D13" s="40">
        <v>83</v>
      </c>
      <c r="E13" s="40">
        <v>39</v>
      </c>
      <c r="F13" s="40">
        <v>56</v>
      </c>
      <c r="G13" s="40">
        <v>18</v>
      </c>
      <c r="H13" s="40">
        <v>34</v>
      </c>
      <c r="I13" s="40">
        <v>43</v>
      </c>
      <c r="J13" s="40">
        <v>35</v>
      </c>
    </row>
    <row r="14" spans="1:12" ht="17.100000000000001" customHeight="1" thickBot="1" x14ac:dyDescent="0.25">
      <c r="A14" s="67"/>
      <c r="B14" s="54" t="s">
        <v>26</v>
      </c>
      <c r="C14" s="40">
        <v>435</v>
      </c>
      <c r="D14" s="40">
        <v>402</v>
      </c>
      <c r="E14" s="40">
        <v>376</v>
      </c>
      <c r="F14" s="40">
        <v>354</v>
      </c>
      <c r="G14" s="40">
        <v>299</v>
      </c>
      <c r="H14" s="40">
        <v>415</v>
      </c>
      <c r="I14" s="40">
        <v>209</v>
      </c>
      <c r="J14" s="40">
        <v>341</v>
      </c>
    </row>
    <row r="15" spans="1:12" ht="17.100000000000001" customHeight="1" thickBot="1" x14ac:dyDescent="0.25">
      <c r="A15" s="67"/>
      <c r="B15" s="54" t="s">
        <v>48</v>
      </c>
      <c r="C15" s="40">
        <v>741</v>
      </c>
      <c r="D15" s="40">
        <v>511</v>
      </c>
      <c r="E15" s="40">
        <v>271</v>
      </c>
      <c r="F15" s="40">
        <v>379</v>
      </c>
      <c r="G15" s="40">
        <v>304</v>
      </c>
      <c r="H15" s="40">
        <v>251</v>
      </c>
      <c r="I15" s="40">
        <v>155</v>
      </c>
      <c r="J15" s="40">
        <v>339</v>
      </c>
    </row>
    <row r="16" spans="1:12" ht="17.100000000000001" customHeight="1" thickBot="1" x14ac:dyDescent="0.25">
      <c r="B16" s="54" t="s">
        <v>21</v>
      </c>
      <c r="C16" s="40">
        <v>28</v>
      </c>
      <c r="D16" s="40">
        <v>17</v>
      </c>
      <c r="E16" s="40">
        <v>10</v>
      </c>
      <c r="F16" s="40">
        <v>16</v>
      </c>
      <c r="G16" s="40">
        <v>11</v>
      </c>
      <c r="H16" s="40">
        <v>25</v>
      </c>
      <c r="I16" s="40">
        <v>10</v>
      </c>
      <c r="J16" s="40">
        <v>19</v>
      </c>
    </row>
    <row r="17" spans="2:10" ht="17.100000000000001" customHeight="1" thickBot="1" x14ac:dyDescent="0.25">
      <c r="B17" s="54" t="s">
        <v>10</v>
      </c>
      <c r="C17" s="40">
        <v>84</v>
      </c>
      <c r="D17" s="40">
        <v>74</v>
      </c>
      <c r="E17" s="40">
        <v>51</v>
      </c>
      <c r="F17" s="40">
        <v>68</v>
      </c>
      <c r="G17" s="40">
        <v>28</v>
      </c>
      <c r="H17" s="40">
        <v>60</v>
      </c>
      <c r="I17" s="40">
        <v>32</v>
      </c>
      <c r="J17" s="40">
        <v>44</v>
      </c>
    </row>
    <row r="18" spans="2:10" ht="17.100000000000001" customHeight="1" thickBot="1" x14ac:dyDescent="0.25">
      <c r="B18" s="54" t="s">
        <v>155</v>
      </c>
      <c r="C18" s="40">
        <v>107</v>
      </c>
      <c r="D18" s="40">
        <v>109</v>
      </c>
      <c r="E18" s="40">
        <v>77</v>
      </c>
      <c r="F18" s="40">
        <v>73</v>
      </c>
      <c r="G18" s="40">
        <v>72</v>
      </c>
      <c r="H18" s="40">
        <v>62</v>
      </c>
      <c r="I18" s="40">
        <v>74</v>
      </c>
      <c r="J18" s="40">
        <v>72</v>
      </c>
    </row>
    <row r="19" spans="2:10" ht="17.100000000000001" customHeight="1" thickBot="1" x14ac:dyDescent="0.25">
      <c r="B19" s="54" t="s">
        <v>156</v>
      </c>
      <c r="C19" s="40">
        <v>192</v>
      </c>
      <c r="D19" s="40">
        <v>228</v>
      </c>
      <c r="E19" s="40">
        <v>132</v>
      </c>
      <c r="F19" s="40">
        <v>169</v>
      </c>
      <c r="G19" s="40">
        <v>66</v>
      </c>
      <c r="H19" s="40">
        <v>76</v>
      </c>
      <c r="I19" s="40">
        <v>45</v>
      </c>
      <c r="J19" s="40">
        <v>128</v>
      </c>
    </row>
    <row r="20" spans="2:10" ht="17.100000000000001" customHeight="1" thickBot="1" x14ac:dyDescent="0.25">
      <c r="B20" s="54" t="s">
        <v>157</v>
      </c>
      <c r="C20" s="40">
        <v>14</v>
      </c>
      <c r="D20" s="40">
        <v>9</v>
      </c>
      <c r="E20" s="40">
        <v>12</v>
      </c>
      <c r="F20" s="40">
        <v>10</v>
      </c>
      <c r="G20" s="40">
        <v>5</v>
      </c>
      <c r="H20" s="40">
        <v>10</v>
      </c>
      <c r="I20" s="40">
        <v>0</v>
      </c>
      <c r="J20" s="40">
        <v>6</v>
      </c>
    </row>
    <row r="21" spans="2:10" ht="17.100000000000001" customHeight="1" thickBot="1" x14ac:dyDescent="0.25">
      <c r="B21" s="54" t="s">
        <v>51</v>
      </c>
      <c r="C21" s="40">
        <v>51</v>
      </c>
      <c r="D21" s="40">
        <v>47</v>
      </c>
      <c r="E21" s="40">
        <v>29</v>
      </c>
      <c r="F21" s="40">
        <v>14</v>
      </c>
      <c r="G21" s="40">
        <v>9</v>
      </c>
      <c r="H21" s="40">
        <v>25</v>
      </c>
      <c r="I21" s="40">
        <v>11</v>
      </c>
      <c r="J21" s="40">
        <v>10</v>
      </c>
    </row>
    <row r="22" spans="2:10" ht="17.100000000000001" customHeight="1" thickBot="1" x14ac:dyDescent="0.25">
      <c r="B22" s="54" t="s">
        <v>11</v>
      </c>
      <c r="C22" s="40">
        <v>18</v>
      </c>
      <c r="D22" s="40">
        <v>20</v>
      </c>
      <c r="E22" s="40">
        <v>6</v>
      </c>
      <c r="F22" s="40">
        <v>7</v>
      </c>
      <c r="G22" s="40">
        <v>2</v>
      </c>
      <c r="H22" s="40">
        <v>11</v>
      </c>
      <c r="I22" s="40">
        <v>12</v>
      </c>
      <c r="J22" s="40">
        <v>10</v>
      </c>
    </row>
    <row r="23" spans="2:10" ht="17.100000000000001" customHeight="1" thickBot="1" x14ac:dyDescent="0.25">
      <c r="B23" s="56" t="s">
        <v>22</v>
      </c>
      <c r="C23" s="57">
        <v>2755</v>
      </c>
      <c r="D23" s="57">
        <v>2377</v>
      </c>
      <c r="E23" s="57">
        <v>1530</v>
      </c>
      <c r="F23" s="57">
        <v>1847</v>
      </c>
      <c r="G23" s="57">
        <f>SUM(G6:G22)</f>
        <v>1308</v>
      </c>
      <c r="H23" s="57">
        <f>SUM(H6:H22)</f>
        <v>1497</v>
      </c>
      <c r="I23" s="57">
        <f>SUM(I6:I22)</f>
        <v>963</v>
      </c>
      <c r="J23" s="57">
        <f>SUM(J6:J22)</f>
        <v>1492</v>
      </c>
    </row>
    <row r="24" spans="2:10" ht="15" customHeight="1" x14ac:dyDescent="0.2">
      <c r="J24" s="92"/>
    </row>
    <row r="25" spans="2:10" ht="15" customHeight="1" x14ac:dyDescent="0.2"/>
    <row r="26" spans="2:10" ht="15" customHeight="1" x14ac:dyDescent="0.2">
      <c r="B26" s="58"/>
      <c r="C26" s="63"/>
      <c r="D26" s="63"/>
      <c r="E26" s="63"/>
      <c r="F26" s="63"/>
      <c r="G26" s="63"/>
      <c r="H26" s="63"/>
    </row>
    <row r="27" spans="2:10" ht="15" customHeight="1" x14ac:dyDescent="0.2">
      <c r="B27" s="53"/>
      <c r="C27" s="12"/>
      <c r="D27" s="12"/>
      <c r="E27" s="12"/>
    </row>
    <row r="28" spans="2:10" ht="15" customHeight="1" x14ac:dyDescent="0.2"/>
    <row r="29" spans="2:10" ht="39" customHeight="1" x14ac:dyDescent="0.2">
      <c r="B29" s="12"/>
      <c r="C29" s="39" t="s">
        <v>251</v>
      </c>
      <c r="D29" s="39" t="s">
        <v>261</v>
      </c>
      <c r="E29" s="39" t="s">
        <v>270</v>
      </c>
      <c r="F29" s="39" t="s">
        <v>293</v>
      </c>
    </row>
    <row r="30" spans="2:10" ht="17.100000000000001" customHeight="1" thickBot="1" x14ac:dyDescent="0.25">
      <c r="B30" s="54" t="s">
        <v>52</v>
      </c>
      <c r="C30" s="36">
        <f t="shared" ref="C30:F47" si="0">+(G6-C6)/C6</f>
        <v>-0.36417322834645671</v>
      </c>
      <c r="D30" s="36">
        <f t="shared" si="0"/>
        <v>-0.32765957446808508</v>
      </c>
      <c r="E30" s="36">
        <f t="shared" si="0"/>
        <v>-0.26807228915662651</v>
      </c>
      <c r="F30" s="36">
        <f t="shared" si="0"/>
        <v>-0.41972477064220182</v>
      </c>
    </row>
    <row r="31" spans="2:10" ht="17.100000000000001" customHeight="1" thickBot="1" x14ac:dyDescent="0.25">
      <c r="B31" s="54" t="s">
        <v>53</v>
      </c>
      <c r="C31" s="36">
        <f t="shared" si="0"/>
        <v>-0.10638297872340426</v>
      </c>
      <c r="D31" s="36">
        <f t="shared" si="0"/>
        <v>-0.65217391304347827</v>
      </c>
      <c r="E31" s="36">
        <f t="shared" si="0"/>
        <v>-0.29729729729729731</v>
      </c>
      <c r="F31" s="36">
        <f t="shared" si="0"/>
        <v>-0.1702127659574468</v>
      </c>
    </row>
    <row r="32" spans="2:10" ht="17.100000000000001" customHeight="1" thickBot="1" x14ac:dyDescent="0.25">
      <c r="B32" s="54" t="s">
        <v>154</v>
      </c>
      <c r="C32" s="36">
        <f t="shared" si="0"/>
        <v>-0.68965517241379315</v>
      </c>
      <c r="D32" s="36">
        <f t="shared" si="0"/>
        <v>-0.53846153846153844</v>
      </c>
      <c r="E32" s="36">
        <f t="shared" si="0"/>
        <v>-0.59090909090909094</v>
      </c>
      <c r="F32" s="36">
        <f t="shared" si="0"/>
        <v>-0.4838709677419355</v>
      </c>
    </row>
    <row r="33" spans="2:6" ht="17.100000000000001" customHeight="1" thickBot="1" x14ac:dyDescent="0.25">
      <c r="B33" s="54" t="s">
        <v>47</v>
      </c>
      <c r="C33" s="36">
        <f t="shared" si="0"/>
        <v>-0.48648648648648651</v>
      </c>
      <c r="D33" s="36">
        <f t="shared" si="0"/>
        <v>0.33333333333333331</v>
      </c>
      <c r="E33" s="36">
        <f t="shared" si="0"/>
        <v>0</v>
      </c>
      <c r="F33" s="36">
        <f t="shared" si="0"/>
        <v>-0.4</v>
      </c>
    </row>
    <row r="34" spans="2:6" ht="17.100000000000001" customHeight="1" thickBot="1" x14ac:dyDescent="0.25">
      <c r="B34" s="54" t="s">
        <v>8</v>
      </c>
      <c r="C34" s="36">
        <f t="shared" si="0"/>
        <v>-0.74496644295302017</v>
      </c>
      <c r="D34" s="36">
        <f t="shared" si="0"/>
        <v>-0.2805755395683453</v>
      </c>
      <c r="E34" s="36">
        <f t="shared" si="0"/>
        <v>-0.14285714285714285</v>
      </c>
      <c r="F34" s="36">
        <f t="shared" si="0"/>
        <v>0.14117647058823529</v>
      </c>
    </row>
    <row r="35" spans="2:6" ht="17.100000000000001" customHeight="1" thickBot="1" x14ac:dyDescent="0.25">
      <c r="B35" s="54" t="s">
        <v>9</v>
      </c>
      <c r="C35" s="36">
        <f t="shared" si="0"/>
        <v>-0.70967741935483875</v>
      </c>
      <c r="D35" s="36">
        <f t="shared" si="0"/>
        <v>-0.84615384615384615</v>
      </c>
      <c r="E35" s="36">
        <f t="shared" si="0"/>
        <v>-0.8571428571428571</v>
      </c>
      <c r="F35" s="36">
        <f t="shared" si="0"/>
        <v>-0.8125</v>
      </c>
    </row>
    <row r="36" spans="2:6" ht="17.100000000000001" customHeight="1" thickBot="1" x14ac:dyDescent="0.25">
      <c r="B36" s="54" t="s">
        <v>54</v>
      </c>
      <c r="C36" s="36">
        <f t="shared" si="0"/>
        <v>-0.72020725388601037</v>
      </c>
      <c r="D36" s="36">
        <f t="shared" si="0"/>
        <v>-0.72649572649572647</v>
      </c>
      <c r="E36" s="36">
        <f t="shared" si="0"/>
        <v>-0.44</v>
      </c>
      <c r="F36" s="36">
        <f t="shared" si="0"/>
        <v>0.10714285714285714</v>
      </c>
    </row>
    <row r="37" spans="2:6" ht="17.100000000000001" customHeight="1" thickBot="1" x14ac:dyDescent="0.25">
      <c r="B37" s="54" t="s">
        <v>49</v>
      </c>
      <c r="C37" s="36">
        <f t="shared" si="0"/>
        <v>-0.80219780219780223</v>
      </c>
      <c r="D37" s="36">
        <f t="shared" si="0"/>
        <v>-0.59036144578313254</v>
      </c>
      <c r="E37" s="36">
        <f t="shared" si="0"/>
        <v>0.10256410256410256</v>
      </c>
      <c r="F37" s="36">
        <f t="shared" si="0"/>
        <v>-0.375</v>
      </c>
    </row>
    <row r="38" spans="2:6" ht="17.100000000000001" customHeight="1" thickBot="1" x14ac:dyDescent="0.25">
      <c r="B38" s="54" t="s">
        <v>26</v>
      </c>
      <c r="C38" s="36">
        <f t="shared" si="0"/>
        <v>-0.31264367816091954</v>
      </c>
      <c r="D38" s="36">
        <f t="shared" si="0"/>
        <v>3.2338308457711441E-2</v>
      </c>
      <c r="E38" s="36">
        <f t="shared" si="0"/>
        <v>-0.44414893617021278</v>
      </c>
      <c r="F38" s="36">
        <f t="shared" si="0"/>
        <v>-3.6723163841807911E-2</v>
      </c>
    </row>
    <row r="39" spans="2:6" ht="17.100000000000001" customHeight="1" thickBot="1" x14ac:dyDescent="0.25">
      <c r="B39" s="54" t="s">
        <v>48</v>
      </c>
      <c r="C39" s="36">
        <f t="shared" si="0"/>
        <v>-0.58974358974358976</v>
      </c>
      <c r="D39" s="36">
        <f t="shared" si="0"/>
        <v>-0.50880626223091974</v>
      </c>
      <c r="E39" s="36">
        <f t="shared" si="0"/>
        <v>-0.4280442804428044</v>
      </c>
      <c r="F39" s="36">
        <f t="shared" si="0"/>
        <v>-0.10554089709762533</v>
      </c>
    </row>
    <row r="40" spans="2:6" ht="17.100000000000001" customHeight="1" thickBot="1" x14ac:dyDescent="0.25">
      <c r="B40" s="54" t="s">
        <v>21</v>
      </c>
      <c r="C40" s="36">
        <f t="shared" si="0"/>
        <v>-0.6071428571428571</v>
      </c>
      <c r="D40" s="36">
        <f t="shared" si="0"/>
        <v>0.47058823529411764</v>
      </c>
      <c r="E40" s="36">
        <f t="shared" si="0"/>
        <v>0</v>
      </c>
      <c r="F40" s="36">
        <f t="shared" si="0"/>
        <v>0.1875</v>
      </c>
    </row>
    <row r="41" spans="2:6" ht="17.100000000000001" customHeight="1" thickBot="1" x14ac:dyDescent="0.25">
      <c r="B41" s="54" t="s">
        <v>10</v>
      </c>
      <c r="C41" s="36">
        <f t="shared" si="0"/>
        <v>-0.66666666666666663</v>
      </c>
      <c r="D41" s="36">
        <f t="shared" si="0"/>
        <v>-0.1891891891891892</v>
      </c>
      <c r="E41" s="36">
        <f t="shared" si="0"/>
        <v>-0.37254901960784315</v>
      </c>
      <c r="F41" s="36">
        <f t="shared" si="0"/>
        <v>-0.35294117647058826</v>
      </c>
    </row>
    <row r="42" spans="2:6" ht="17.100000000000001" customHeight="1" thickBot="1" x14ac:dyDescent="0.25">
      <c r="B42" s="54" t="s">
        <v>155</v>
      </c>
      <c r="C42" s="36">
        <f t="shared" si="0"/>
        <v>-0.32710280373831774</v>
      </c>
      <c r="D42" s="36">
        <f t="shared" si="0"/>
        <v>-0.43119266055045874</v>
      </c>
      <c r="E42" s="36">
        <f t="shared" si="0"/>
        <v>-3.896103896103896E-2</v>
      </c>
      <c r="F42" s="36">
        <f t="shared" si="0"/>
        <v>-1.3698630136986301E-2</v>
      </c>
    </row>
    <row r="43" spans="2:6" ht="17.100000000000001" customHeight="1" thickBot="1" x14ac:dyDescent="0.25">
      <c r="B43" s="54" t="s">
        <v>156</v>
      </c>
      <c r="C43" s="36">
        <f t="shared" si="0"/>
        <v>-0.65625</v>
      </c>
      <c r="D43" s="36">
        <f t="shared" si="0"/>
        <v>-0.66666666666666663</v>
      </c>
      <c r="E43" s="36">
        <f t="shared" si="0"/>
        <v>-0.65909090909090906</v>
      </c>
      <c r="F43" s="36">
        <f t="shared" si="0"/>
        <v>-0.24260355029585798</v>
      </c>
    </row>
    <row r="44" spans="2:6" ht="17.100000000000001" customHeight="1" thickBot="1" x14ac:dyDescent="0.25">
      <c r="B44" s="54" t="s">
        <v>157</v>
      </c>
      <c r="C44" s="36">
        <f t="shared" si="0"/>
        <v>-0.6428571428571429</v>
      </c>
      <c r="D44" s="36">
        <f t="shared" si="0"/>
        <v>0.1111111111111111</v>
      </c>
      <c r="E44" s="36">
        <f t="shared" si="0"/>
        <v>-1</v>
      </c>
      <c r="F44" s="36">
        <f t="shared" si="0"/>
        <v>-0.4</v>
      </c>
    </row>
    <row r="45" spans="2:6" ht="17.100000000000001" customHeight="1" thickBot="1" x14ac:dyDescent="0.25">
      <c r="B45" s="54" t="s">
        <v>51</v>
      </c>
      <c r="C45" s="36">
        <f t="shared" si="0"/>
        <v>-0.82352941176470584</v>
      </c>
      <c r="D45" s="36">
        <f t="shared" si="0"/>
        <v>-0.46808510638297873</v>
      </c>
      <c r="E45" s="36">
        <f t="shared" si="0"/>
        <v>-0.62068965517241381</v>
      </c>
      <c r="F45" s="36">
        <f t="shared" si="0"/>
        <v>-0.2857142857142857</v>
      </c>
    </row>
    <row r="46" spans="2:6" ht="17.100000000000001" customHeight="1" thickBot="1" x14ac:dyDescent="0.25">
      <c r="B46" s="54" t="s">
        <v>11</v>
      </c>
      <c r="C46" s="36">
        <f t="shared" si="0"/>
        <v>-0.88888888888888884</v>
      </c>
      <c r="D46" s="36">
        <f t="shared" si="0"/>
        <v>-0.45</v>
      </c>
      <c r="E46" s="36">
        <f t="shared" si="0"/>
        <v>1</v>
      </c>
      <c r="F46" s="36">
        <f t="shared" si="0"/>
        <v>0.42857142857142855</v>
      </c>
    </row>
    <row r="47" spans="2:6" ht="17.100000000000001" customHeight="1" thickBot="1" x14ac:dyDescent="0.25">
      <c r="B47" s="56" t="s">
        <v>22</v>
      </c>
      <c r="C47" s="65">
        <f t="shared" si="0"/>
        <v>-0.52522686025408349</v>
      </c>
      <c r="D47" s="65">
        <f t="shared" si="0"/>
        <v>-0.37021455616323096</v>
      </c>
      <c r="E47" s="65">
        <f t="shared" si="0"/>
        <v>-0.37058823529411766</v>
      </c>
      <c r="F47" s="65">
        <f t="shared" si="0"/>
        <v>-0.19220357336220897</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230</v>
      </c>
      <c r="D53" s="38" t="s">
        <v>234</v>
      </c>
      <c r="E53" s="38" t="s">
        <v>237</v>
      </c>
      <c r="F53" s="60" t="s">
        <v>243</v>
      </c>
      <c r="G53" s="38" t="s">
        <v>250</v>
      </c>
      <c r="H53" s="38" t="s">
        <v>260</v>
      </c>
      <c r="I53" s="38" t="s">
        <v>269</v>
      </c>
      <c r="J53" s="38" t="s">
        <v>292</v>
      </c>
      <c r="K53" s="12"/>
      <c r="L53" s="12"/>
      <c r="M53" s="12"/>
      <c r="N53" s="12"/>
      <c r="O53" s="12"/>
      <c r="P53" s="12">
        <v>2022</v>
      </c>
      <c r="Q53" s="12">
        <v>2023</v>
      </c>
      <c r="R53" s="12"/>
      <c r="S53" s="12"/>
      <c r="T53" s="12"/>
      <c r="U53" s="12"/>
      <c r="V53" s="12"/>
    </row>
    <row r="54" spans="2:28" ht="15" thickBot="1" x14ac:dyDescent="0.25">
      <c r="B54" s="54" t="s">
        <v>52</v>
      </c>
      <c r="C54" s="105">
        <v>5.8603163601805806</v>
      </c>
      <c r="D54" s="105">
        <v>5.4219462387497499</v>
      </c>
      <c r="E54" s="105">
        <v>3.8299705346062063</v>
      </c>
      <c r="F54" s="105">
        <v>5.0297203406274278</v>
      </c>
      <c r="G54" s="105">
        <f>+G6/$Q54*100000</f>
        <v>3.6934804581150735</v>
      </c>
      <c r="H54" s="105">
        <f>+H6/$Q54*100000</f>
        <v>3.6134359899825492</v>
      </c>
      <c r="I54" s="105">
        <f>+I6/$Q54*100000</f>
        <v>2.7786865366005045</v>
      </c>
      <c r="J54" s="105">
        <f>+J6/$Q54*100000</f>
        <v>2.8930357767898256</v>
      </c>
      <c r="K54" s="12"/>
      <c r="L54" s="12"/>
      <c r="M54" s="12"/>
      <c r="N54" s="12"/>
      <c r="O54" s="12"/>
      <c r="P54" s="12">
        <v>8668474</v>
      </c>
      <c r="Q54" s="12">
        <v>8745139</v>
      </c>
      <c r="R54" s="12"/>
      <c r="S54" s="12"/>
      <c r="T54" s="12"/>
      <c r="U54" s="12"/>
      <c r="V54" s="12"/>
    </row>
    <row r="55" spans="2:28" ht="15" thickBot="1" x14ac:dyDescent="0.25">
      <c r="B55" s="54" t="s">
        <v>53</v>
      </c>
      <c r="C55" s="105">
        <v>3.543652902967998</v>
      </c>
      <c r="D55" s="105">
        <v>5.2023840490381241</v>
      </c>
      <c r="E55" s="105">
        <v>2.7896842002088493</v>
      </c>
      <c r="F55" s="105">
        <v>3.543652902967998</v>
      </c>
      <c r="G55" s="105">
        <f t="shared" ref="G55:J71" si="1">+G7/$Q55*100000</f>
        <v>3.112660524349899</v>
      </c>
      <c r="H55" s="105">
        <f t="shared" si="1"/>
        <v>1.7786631567713707</v>
      </c>
      <c r="I55" s="105">
        <f t="shared" si="1"/>
        <v>1.9268850865023184</v>
      </c>
      <c r="J55" s="105">
        <f t="shared" si="1"/>
        <v>2.890327629753477</v>
      </c>
      <c r="K55" s="12"/>
      <c r="L55" s="12"/>
      <c r="M55" s="12"/>
      <c r="N55" s="12"/>
      <c r="O55" s="12"/>
      <c r="P55" s="12">
        <v>1326315</v>
      </c>
      <c r="Q55" s="12">
        <v>1349328</v>
      </c>
      <c r="R55" s="12"/>
      <c r="S55" s="12"/>
      <c r="T55" s="12"/>
      <c r="U55" s="12"/>
      <c r="V55" s="12"/>
    </row>
    <row r="56" spans="2:28" ht="15" thickBot="1" x14ac:dyDescent="0.25">
      <c r="B56" s="54" t="s">
        <v>154</v>
      </c>
      <c r="C56" s="105">
        <v>2.8864739829160553</v>
      </c>
      <c r="D56" s="105">
        <v>2.5878732260626705</v>
      </c>
      <c r="E56" s="105">
        <v>2.1897388835914904</v>
      </c>
      <c r="F56" s="105">
        <v>3.0855411541516458</v>
      </c>
      <c r="G56" s="105">
        <f t="shared" si="1"/>
        <v>0.89409450578926186</v>
      </c>
      <c r="H56" s="105">
        <f t="shared" si="1"/>
        <v>1.1921260077190159</v>
      </c>
      <c r="I56" s="105">
        <f t="shared" si="1"/>
        <v>0.89409450578926186</v>
      </c>
      <c r="J56" s="105">
        <f t="shared" si="1"/>
        <v>1.5895013436253547</v>
      </c>
      <c r="K56" s="12"/>
      <c r="L56" s="12"/>
      <c r="M56" s="12"/>
      <c r="N56" s="12"/>
      <c r="O56" s="12"/>
      <c r="P56" s="12">
        <v>1004686</v>
      </c>
      <c r="Q56" s="12">
        <v>1006605</v>
      </c>
      <c r="R56" s="12"/>
      <c r="S56" s="12"/>
      <c r="T56" s="12"/>
      <c r="U56" s="12"/>
      <c r="V56" s="12"/>
    </row>
    <row r="57" spans="2:28" ht="15" thickBot="1" x14ac:dyDescent="0.25">
      <c r="B57" s="54" t="s">
        <v>47</v>
      </c>
      <c r="C57" s="105">
        <v>3.1444964089001148</v>
      </c>
      <c r="D57" s="105">
        <v>2.5495916828919847</v>
      </c>
      <c r="E57" s="105">
        <v>1.3597822308757253</v>
      </c>
      <c r="F57" s="105">
        <v>2.5495916828919847</v>
      </c>
      <c r="G57" s="105">
        <f t="shared" si="1"/>
        <v>1.5745082147894385</v>
      </c>
      <c r="H57" s="105">
        <f t="shared" si="1"/>
        <v>3.3147541363988178</v>
      </c>
      <c r="I57" s="105">
        <f t="shared" si="1"/>
        <v>1.3259016545595272</v>
      </c>
      <c r="J57" s="105">
        <f t="shared" si="1"/>
        <v>1.4916393613794681</v>
      </c>
      <c r="K57" s="12"/>
      <c r="L57" s="12"/>
      <c r="M57" s="12"/>
      <c r="N57" s="12"/>
      <c r="O57" s="12"/>
      <c r="P57" s="12">
        <v>1176659</v>
      </c>
      <c r="Q57" s="12">
        <v>1206726</v>
      </c>
      <c r="R57" s="12"/>
      <c r="S57" s="12"/>
      <c r="T57" s="12"/>
      <c r="U57" s="12"/>
      <c r="V57" s="12"/>
    </row>
    <row r="58" spans="2:28" ht="15" thickBot="1" x14ac:dyDescent="0.25">
      <c r="B58" s="54" t="s">
        <v>8</v>
      </c>
      <c r="C58" s="105">
        <v>6.8420779528502766</v>
      </c>
      <c r="D58" s="105">
        <v>6.3828780902428752</v>
      </c>
      <c r="E58" s="105">
        <v>2.5715192306014463</v>
      </c>
      <c r="F58" s="105">
        <v>3.903198832162909</v>
      </c>
      <c r="G58" s="105">
        <f t="shared" si="1"/>
        <v>1.7172005654108808</v>
      </c>
      <c r="H58" s="105">
        <f t="shared" si="1"/>
        <v>4.5189488563444238</v>
      </c>
      <c r="I58" s="105">
        <f t="shared" si="1"/>
        <v>2.1690954510453233</v>
      </c>
      <c r="J58" s="105">
        <f t="shared" si="1"/>
        <v>4.3833803906540911</v>
      </c>
      <c r="K58" s="12"/>
      <c r="L58" s="12"/>
      <c r="M58" s="12"/>
      <c r="N58" s="12"/>
      <c r="O58" s="12"/>
      <c r="P58" s="12">
        <v>2177701</v>
      </c>
      <c r="Q58" s="12">
        <v>2212904</v>
      </c>
      <c r="R58" s="12"/>
      <c r="S58" s="12"/>
      <c r="T58" s="12"/>
      <c r="U58" s="12"/>
      <c r="V58" s="12"/>
    </row>
    <row r="59" spans="2:28" ht="15" thickBot="1" x14ac:dyDescent="0.25">
      <c r="B59" s="54" t="s">
        <v>9</v>
      </c>
      <c r="C59" s="105">
        <v>5.2955063358170964</v>
      </c>
      <c r="D59" s="105">
        <v>4.4413924106853067</v>
      </c>
      <c r="E59" s="105">
        <v>2.3915189903690113</v>
      </c>
      <c r="F59" s="105">
        <v>2.7331645604217272</v>
      </c>
      <c r="G59" s="105">
        <f t="shared" si="1"/>
        <v>1.5292364522393969</v>
      </c>
      <c r="H59" s="105">
        <f t="shared" si="1"/>
        <v>0.67966064543973193</v>
      </c>
      <c r="I59" s="105">
        <f t="shared" si="1"/>
        <v>0.33983032271986596</v>
      </c>
      <c r="J59" s="105">
        <f t="shared" si="1"/>
        <v>0.50974548407979892</v>
      </c>
      <c r="K59" s="12"/>
      <c r="L59" s="12"/>
      <c r="M59" s="12"/>
      <c r="N59" s="12"/>
      <c r="O59" s="12"/>
      <c r="P59" s="12">
        <v>585402</v>
      </c>
      <c r="Q59" s="12">
        <v>588529</v>
      </c>
      <c r="R59" s="12"/>
      <c r="S59" s="12"/>
      <c r="T59" s="12"/>
      <c r="U59" s="12"/>
      <c r="V59" s="12"/>
    </row>
    <row r="60" spans="2:28" ht="15" thickBot="1" x14ac:dyDescent="0.25">
      <c r="B60" s="54" t="s">
        <v>55</v>
      </c>
      <c r="C60" s="105">
        <v>8.1343988131364213</v>
      </c>
      <c r="D60" s="105">
        <v>4.9312158608132712</v>
      </c>
      <c r="E60" s="105">
        <v>2.1073572054757572</v>
      </c>
      <c r="F60" s="105">
        <v>2.3602400701328476</v>
      </c>
      <c r="G60" s="105">
        <f t="shared" si="1"/>
        <v>2.2664687283977201</v>
      </c>
      <c r="H60" s="105">
        <f t="shared" si="1"/>
        <v>1.3430925797912414</v>
      </c>
      <c r="I60" s="105">
        <f t="shared" si="1"/>
        <v>1.1752060073173363</v>
      </c>
      <c r="J60" s="105">
        <f t="shared" si="1"/>
        <v>2.6022418733455304</v>
      </c>
      <c r="K60" s="12"/>
      <c r="L60" s="12"/>
      <c r="M60" s="12"/>
      <c r="N60" s="12"/>
      <c r="O60" s="12"/>
      <c r="P60" s="12">
        <v>2372640</v>
      </c>
      <c r="Q60" s="12">
        <v>2382561</v>
      </c>
      <c r="R60" s="12"/>
      <c r="S60" s="12"/>
      <c r="T60" s="12"/>
      <c r="U60" s="12"/>
      <c r="V60" s="12"/>
    </row>
    <row r="61" spans="2:28" ht="15" thickBot="1" x14ac:dyDescent="0.25">
      <c r="B61" s="54" t="s">
        <v>49</v>
      </c>
      <c r="C61" s="105">
        <v>4.4318296930641372</v>
      </c>
      <c r="D61" s="105">
        <v>4.0422182914760816</v>
      </c>
      <c r="E61" s="105">
        <v>1.8993555827417734</v>
      </c>
      <c r="F61" s="105">
        <v>2.7272798111163925</v>
      </c>
      <c r="G61" s="105">
        <f t="shared" si="1"/>
        <v>0.86512466206067884</v>
      </c>
      <c r="H61" s="105">
        <f t="shared" si="1"/>
        <v>1.6341243616701713</v>
      </c>
      <c r="I61" s="105">
        <f t="shared" si="1"/>
        <v>2.0666866927005105</v>
      </c>
      <c r="J61" s="105">
        <f t="shared" si="1"/>
        <v>1.6821868428957645</v>
      </c>
      <c r="K61" s="12"/>
      <c r="L61" s="12"/>
      <c r="M61" s="12"/>
      <c r="N61" s="12"/>
      <c r="O61" s="12"/>
      <c r="P61" s="12">
        <v>2053328</v>
      </c>
      <c r="Q61" s="12">
        <v>2080625</v>
      </c>
      <c r="R61" s="12"/>
      <c r="S61" s="12"/>
      <c r="T61" s="12"/>
      <c r="U61" s="12"/>
      <c r="V61" s="12"/>
    </row>
    <row r="62" spans="2:28" ht="15" thickBot="1" x14ac:dyDescent="0.25">
      <c r="B62" s="54" t="s">
        <v>26</v>
      </c>
      <c r="C62" s="105">
        <v>5.5822111484841219</v>
      </c>
      <c r="D62" s="105">
        <v>5.15873306135774</v>
      </c>
      <c r="E62" s="105">
        <v>4.8250836593793789</v>
      </c>
      <c r="F62" s="105">
        <v>4.5427649346284582</v>
      </c>
      <c r="G62" s="105">
        <f t="shared" si="1"/>
        <v>3.7852624414866787</v>
      </c>
      <c r="H62" s="105">
        <f t="shared" si="1"/>
        <v>5.2537923518962266</v>
      </c>
      <c r="I62" s="105">
        <f t="shared" si="1"/>
        <v>2.6458857868585817</v>
      </c>
      <c r="J62" s="105">
        <f t="shared" si="1"/>
        <v>4.3169715469797909</v>
      </c>
      <c r="K62" s="12"/>
      <c r="L62" s="12"/>
      <c r="M62" s="12"/>
      <c r="N62" s="12"/>
      <c r="O62" s="12"/>
      <c r="P62" s="12">
        <v>7792611</v>
      </c>
      <c r="Q62" s="12">
        <v>7899056</v>
      </c>
      <c r="R62" s="12"/>
      <c r="S62" s="12"/>
      <c r="T62" s="12"/>
      <c r="U62" s="12"/>
      <c r="V62" s="12"/>
    </row>
    <row r="63" spans="2:28" ht="15" thickBot="1" x14ac:dyDescent="0.25">
      <c r="B63" s="54" t="s">
        <v>220</v>
      </c>
      <c r="C63" s="105">
        <v>14.535205896781992</v>
      </c>
      <c r="D63" s="105">
        <v>10.023603526660725</v>
      </c>
      <c r="E63" s="105">
        <v>5.315844531751579</v>
      </c>
      <c r="F63" s="105">
        <v>7.434336079460695</v>
      </c>
      <c r="G63" s="105">
        <f t="shared" si="1"/>
        <v>5.825686640531563</v>
      </c>
      <c r="H63" s="105">
        <f t="shared" si="1"/>
        <v>4.8100241670178363</v>
      </c>
      <c r="I63" s="105">
        <f t="shared" si="1"/>
        <v>2.9703336489552377</v>
      </c>
      <c r="J63" s="105">
        <f t="shared" si="1"/>
        <v>6.496407141908553</v>
      </c>
      <c r="K63" s="12"/>
      <c r="L63" s="12"/>
      <c r="M63" s="12"/>
      <c r="N63" s="12"/>
      <c r="O63" s="12"/>
      <c r="P63" s="12">
        <v>5097967</v>
      </c>
      <c r="Q63" s="12">
        <v>5218269</v>
      </c>
      <c r="R63" s="12"/>
      <c r="S63" s="12"/>
      <c r="T63" s="12"/>
      <c r="U63" s="12"/>
      <c r="V63" s="12"/>
    </row>
    <row r="64" spans="2:28" ht="15" thickBot="1" x14ac:dyDescent="0.25">
      <c r="B64" s="54" t="s">
        <v>21</v>
      </c>
      <c r="C64" s="105">
        <v>2.6545920650450903</v>
      </c>
      <c r="D64" s="105">
        <v>1.6117166109202332</v>
      </c>
      <c r="E64" s="105">
        <v>0.94806859465896076</v>
      </c>
      <c r="F64" s="105">
        <v>1.5169097514543373</v>
      </c>
      <c r="G64" s="105">
        <f t="shared" si="1"/>
        <v>1.043341348091871</v>
      </c>
      <c r="H64" s="105">
        <f t="shared" si="1"/>
        <v>2.3712303365724341</v>
      </c>
      <c r="I64" s="105">
        <f t="shared" si="1"/>
        <v>0.94849213462897364</v>
      </c>
      <c r="J64" s="105">
        <f t="shared" si="1"/>
        <v>1.80213505579505</v>
      </c>
      <c r="K64" s="12"/>
      <c r="L64" s="12"/>
      <c r="M64" s="12"/>
      <c r="N64" s="12"/>
      <c r="O64" s="12"/>
      <c r="P64" s="12">
        <v>1054776</v>
      </c>
      <c r="Q64" s="12">
        <v>1054305</v>
      </c>
      <c r="R64" s="12"/>
      <c r="S64" s="12"/>
      <c r="T64" s="12"/>
      <c r="U64" s="12"/>
      <c r="V64" s="12"/>
    </row>
    <row r="65" spans="2:28" ht="15" thickBot="1" x14ac:dyDescent="0.25">
      <c r="B65" s="54" t="s">
        <v>10</v>
      </c>
      <c r="C65" s="105">
        <v>3.1221380401298808</v>
      </c>
      <c r="D65" s="105">
        <v>2.7504549401144192</v>
      </c>
      <c r="E65" s="105">
        <v>1.8955838100788562</v>
      </c>
      <c r="F65" s="105">
        <v>2.5274450801051418</v>
      </c>
      <c r="G65" s="105">
        <f t="shared" si="1"/>
        <v>1.0371461294447268</v>
      </c>
      <c r="H65" s="105">
        <f t="shared" si="1"/>
        <v>2.2224559916672719</v>
      </c>
      <c r="I65" s="105">
        <f t="shared" si="1"/>
        <v>1.1853098622225449</v>
      </c>
      <c r="J65" s="105">
        <f t="shared" si="1"/>
        <v>1.6298010605559992</v>
      </c>
      <c r="K65" s="12"/>
      <c r="L65" s="12"/>
      <c r="M65" s="12"/>
      <c r="N65" s="12"/>
      <c r="O65" s="12"/>
      <c r="P65" s="12">
        <v>2690464</v>
      </c>
      <c r="Q65" s="12">
        <v>2699716</v>
      </c>
      <c r="R65" s="12"/>
      <c r="S65" s="12"/>
      <c r="T65" s="12"/>
      <c r="U65" s="12"/>
      <c r="V65" s="12"/>
    </row>
    <row r="66" spans="2:28" ht="15" thickBot="1" x14ac:dyDescent="0.25">
      <c r="B66" s="54" t="s">
        <v>155</v>
      </c>
      <c r="C66" s="105">
        <v>1.5851062821169197</v>
      </c>
      <c r="D66" s="105">
        <v>1.6147344369228436</v>
      </c>
      <c r="E66" s="105">
        <v>1.1406839600280638</v>
      </c>
      <c r="F66" s="105">
        <v>1.0814276504162164</v>
      </c>
      <c r="G66" s="105">
        <f t="shared" si="1"/>
        <v>1.0512551109979389</v>
      </c>
      <c r="H66" s="105">
        <f t="shared" si="1"/>
        <v>0.90524745669266959</v>
      </c>
      <c r="I66" s="105">
        <f t="shared" si="1"/>
        <v>1.0804566418589929</v>
      </c>
      <c r="J66" s="105">
        <f t="shared" si="1"/>
        <v>1.0512551109979389</v>
      </c>
      <c r="K66" s="12"/>
      <c r="L66" s="12"/>
      <c r="M66" s="12"/>
      <c r="N66" s="12"/>
      <c r="O66" s="12"/>
      <c r="P66" s="12">
        <v>6750336</v>
      </c>
      <c r="Q66" s="12">
        <v>6848956</v>
      </c>
      <c r="R66" s="12"/>
      <c r="S66" s="12"/>
      <c r="T66" s="12"/>
      <c r="U66" s="12"/>
      <c r="V66" s="12"/>
    </row>
    <row r="67" spans="2:28" ht="15" thickBot="1" x14ac:dyDescent="0.25">
      <c r="B67" s="54" t="s">
        <v>156</v>
      </c>
      <c r="C67" s="105">
        <v>12.533635185047373</v>
      </c>
      <c r="D67" s="105">
        <v>14.883691782243755</v>
      </c>
      <c r="E67" s="105">
        <v>8.6168741897200682</v>
      </c>
      <c r="F67" s="105">
        <v>11.032210136838573</v>
      </c>
      <c r="G67" s="105">
        <f t="shared" si="1"/>
        <v>4.2506984670435619</v>
      </c>
      <c r="H67" s="105">
        <f t="shared" si="1"/>
        <v>4.8947436893228895</v>
      </c>
      <c r="I67" s="105">
        <f t="shared" si="1"/>
        <v>2.8982035002569737</v>
      </c>
      <c r="J67" s="105">
        <f t="shared" si="1"/>
        <v>8.2437788451753935</v>
      </c>
      <c r="K67" s="12"/>
      <c r="L67" s="12"/>
      <c r="M67" s="12"/>
      <c r="N67" s="12"/>
      <c r="O67" s="12"/>
      <c r="P67" s="12">
        <v>1531878</v>
      </c>
      <c r="Q67" s="12">
        <v>1552686</v>
      </c>
      <c r="R67" s="12"/>
      <c r="S67" s="12"/>
      <c r="T67" s="12"/>
      <c r="U67" s="12"/>
      <c r="V67" s="12"/>
    </row>
    <row r="68" spans="2:28" ht="15" thickBot="1" x14ac:dyDescent="0.25">
      <c r="B68" s="54" t="s">
        <v>157</v>
      </c>
      <c r="C68" s="105">
        <v>2.1080622842059458</v>
      </c>
      <c r="D68" s="105">
        <v>1.3551828969895365</v>
      </c>
      <c r="E68" s="105">
        <v>1.8069105293193821</v>
      </c>
      <c r="F68" s="105">
        <v>1.5057587744328185</v>
      </c>
      <c r="G68" s="105">
        <f t="shared" si="1"/>
        <v>0.74382624218982452</v>
      </c>
      <c r="H68" s="105">
        <f t="shared" si="1"/>
        <v>1.487652484379649</v>
      </c>
      <c r="I68" s="105">
        <f t="shared" si="1"/>
        <v>0</v>
      </c>
      <c r="J68" s="105">
        <f t="shared" si="1"/>
        <v>0.89259149062778931</v>
      </c>
      <c r="K68" s="12"/>
      <c r="L68" s="12"/>
      <c r="M68" s="12"/>
      <c r="N68" s="12"/>
      <c r="O68" s="12"/>
      <c r="P68" s="12">
        <v>664117</v>
      </c>
      <c r="Q68" s="12">
        <v>672200</v>
      </c>
      <c r="R68" s="12"/>
      <c r="S68" s="12"/>
      <c r="T68" s="12"/>
      <c r="U68" s="12"/>
      <c r="V68" s="12"/>
    </row>
    <row r="69" spans="2:28" ht="15" thickBot="1" x14ac:dyDescent="0.25">
      <c r="B69" s="54" t="s">
        <v>51</v>
      </c>
      <c r="C69" s="105">
        <v>2.309600602126463</v>
      </c>
      <c r="D69" s="105">
        <v>2.1284554568616425</v>
      </c>
      <c r="E69" s="105">
        <v>1.3133023031699493</v>
      </c>
      <c r="F69" s="105">
        <v>0.63400800842687222</v>
      </c>
      <c r="G69" s="105">
        <f t="shared" si="1"/>
        <v>0.40542202405594102</v>
      </c>
      <c r="H69" s="105">
        <f t="shared" si="1"/>
        <v>1.1261722890442807</v>
      </c>
      <c r="I69" s="105">
        <f t="shared" si="1"/>
        <v>0.49551580717948351</v>
      </c>
      <c r="J69" s="105">
        <f t="shared" si="1"/>
        <v>0.45046891561771224</v>
      </c>
      <c r="K69" s="12"/>
      <c r="L69" s="12"/>
      <c r="M69" s="12"/>
      <c r="N69" s="12"/>
      <c r="O69" s="12"/>
      <c r="P69" s="12">
        <v>2208174</v>
      </c>
      <c r="Q69" s="12">
        <v>2219909</v>
      </c>
      <c r="R69" s="12"/>
      <c r="S69" s="12"/>
      <c r="T69" s="12"/>
      <c r="U69" s="12"/>
      <c r="V69" s="12"/>
    </row>
    <row r="70" spans="2:28" ht="15" thickBot="1" x14ac:dyDescent="0.25">
      <c r="B70" s="54" t="s">
        <v>11</v>
      </c>
      <c r="C70" s="105">
        <v>5.6268990784389734</v>
      </c>
      <c r="D70" s="105">
        <v>6.2521100871544144</v>
      </c>
      <c r="E70" s="105">
        <v>1.8756330261463243</v>
      </c>
      <c r="F70" s="105">
        <v>2.1882385305040453</v>
      </c>
      <c r="G70" s="105">
        <f t="shared" si="1"/>
        <v>0.6206111157656945</v>
      </c>
      <c r="H70" s="105">
        <f t="shared" si="1"/>
        <v>3.4133611367113197</v>
      </c>
      <c r="I70" s="105">
        <f t="shared" si="1"/>
        <v>3.7236666945941672</v>
      </c>
      <c r="J70" s="105">
        <f t="shared" si="1"/>
        <v>3.1030555788284726</v>
      </c>
      <c r="K70" s="12"/>
      <c r="L70" s="12"/>
      <c r="M70" s="12"/>
      <c r="N70" s="12"/>
      <c r="O70" s="12"/>
      <c r="P70" s="12">
        <v>319892</v>
      </c>
      <c r="Q70" s="12">
        <v>322263</v>
      </c>
      <c r="R70" s="12"/>
      <c r="S70" s="12"/>
      <c r="T70" s="12"/>
      <c r="U70" s="12"/>
      <c r="V70" s="12"/>
    </row>
    <row r="71" spans="2:28" ht="15" thickBot="1" x14ac:dyDescent="0.25">
      <c r="B71" s="56" t="s">
        <v>22</v>
      </c>
      <c r="C71" s="106">
        <v>5.8030029012908155</v>
      </c>
      <c r="D71" s="106">
        <v>5.0068014142897521</v>
      </c>
      <c r="E71" s="106">
        <v>3.2227203045281119</v>
      </c>
      <c r="F71" s="106">
        <v>3.8904342499760927</v>
      </c>
      <c r="G71" s="106">
        <f t="shared" si="1"/>
        <v>2.721610630860813</v>
      </c>
      <c r="H71" s="106">
        <f t="shared" si="1"/>
        <v>3.1148708825677658</v>
      </c>
      <c r="I71" s="106">
        <f t="shared" si="1"/>
        <v>2.0037546158401858</v>
      </c>
      <c r="J71" s="106">
        <f t="shared" si="1"/>
        <v>3.104467172205148</v>
      </c>
      <c r="K71" s="12"/>
      <c r="L71" s="12"/>
      <c r="M71" s="12"/>
      <c r="N71" s="12"/>
      <c r="O71" s="12"/>
      <c r="P71" s="12">
        <v>47475420</v>
      </c>
      <c r="Q71" s="12">
        <v>48059777</v>
      </c>
      <c r="R71" s="12"/>
      <c r="S71" s="12"/>
      <c r="T71" s="12"/>
      <c r="U71" s="12"/>
      <c r="V71" s="12"/>
    </row>
    <row r="72" spans="2:28" ht="13.5" thickBot="1" x14ac:dyDescent="0.25">
      <c r="B72" s="12"/>
      <c r="C72" s="105"/>
      <c r="D72" s="105"/>
      <c r="E72" s="105"/>
      <c r="F72" s="105"/>
      <c r="G72" s="105"/>
      <c r="H72" s="12"/>
      <c r="I72" s="12"/>
      <c r="J72" s="12"/>
      <c r="K72" s="12"/>
      <c r="L72" s="12"/>
      <c r="M72" s="12"/>
      <c r="N72" s="12"/>
      <c r="O72" s="12"/>
      <c r="P72" s="12"/>
      <c r="Q72" s="12"/>
      <c r="R72" s="12"/>
      <c r="S72" s="12"/>
      <c r="T72" s="12"/>
      <c r="U72" s="12"/>
      <c r="V72" s="12"/>
      <c r="W72" s="12"/>
      <c r="X72" s="12"/>
      <c r="Y72" s="12"/>
      <c r="Z72" s="12"/>
      <c r="AA72" s="12"/>
      <c r="AB72" s="12"/>
    </row>
    <row r="73" spans="2:28" ht="13.5" thickBot="1" x14ac:dyDescent="0.25">
      <c r="B73" s="12"/>
      <c r="C73" s="105"/>
      <c r="D73" s="105"/>
      <c r="E73" s="105"/>
      <c r="F73" s="105"/>
      <c r="G73" s="105"/>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J75"/>
  <sheetViews>
    <sheetView zoomScaleNormal="100" workbookViewId="0"/>
  </sheetViews>
  <sheetFormatPr baseColWidth="10" defaultRowHeight="12.75" x14ac:dyDescent="0.2"/>
  <cols>
    <col min="1" max="1" width="10.28515625" style="12" customWidth="1"/>
    <col min="2" max="2" width="32.85546875" bestFit="1" customWidth="1"/>
    <col min="3" max="15" width="12.28515625" customWidth="1"/>
    <col min="16" max="16" width="12.28515625" hidden="1" customWidth="1"/>
    <col min="17" max="17" width="11.85546875" hidden="1" customWidth="1"/>
    <col min="18" max="19" width="12.28515625" hidden="1" customWidth="1"/>
    <col min="20" max="20" width="13.5703125" hidden="1" customWidth="1"/>
    <col min="21" max="58" width="12.28515625" customWidth="1"/>
  </cols>
  <sheetData>
    <row r="2" spans="1:15" ht="40.5" customHeight="1" x14ac:dyDescent="0.2">
      <c r="B2" s="10"/>
    </row>
    <row r="3" spans="1:15" ht="27.95" customHeight="1" x14ac:dyDescent="0.25">
      <c r="B3" s="53"/>
      <c r="C3" s="52"/>
      <c r="D3" s="12"/>
      <c r="E3" s="12"/>
      <c r="F3" s="12"/>
      <c r="G3" s="12"/>
      <c r="H3" s="12"/>
      <c r="I3" s="12"/>
      <c r="J3" s="12"/>
      <c r="K3" s="12"/>
      <c r="L3" s="12"/>
      <c r="O3" s="89"/>
    </row>
    <row r="4" spans="1:15" x14ac:dyDescent="0.2">
      <c r="B4" s="12"/>
      <c r="C4" s="12"/>
      <c r="D4" s="12"/>
      <c r="E4" s="12"/>
      <c r="F4" s="12"/>
      <c r="G4" s="12"/>
      <c r="H4" s="12"/>
      <c r="I4" s="12"/>
      <c r="J4" s="12"/>
      <c r="K4" s="12"/>
      <c r="L4" s="12"/>
    </row>
    <row r="5" spans="1:15" ht="39" customHeight="1" x14ac:dyDescent="0.2">
      <c r="B5" s="12"/>
      <c r="C5" s="38" t="s">
        <v>230</v>
      </c>
      <c r="D5" s="38" t="s">
        <v>234</v>
      </c>
      <c r="E5" s="38" t="s">
        <v>237</v>
      </c>
      <c r="F5" s="60" t="s">
        <v>243</v>
      </c>
      <c r="G5" s="38" t="s">
        <v>250</v>
      </c>
      <c r="H5" s="38" t="s">
        <v>260</v>
      </c>
      <c r="I5" s="38" t="s">
        <v>269</v>
      </c>
      <c r="J5" s="38" t="s">
        <v>292</v>
      </c>
    </row>
    <row r="6" spans="1:15" ht="17.100000000000001" customHeight="1" thickBot="1" x14ac:dyDescent="0.25">
      <c r="B6" s="54" t="s">
        <v>52</v>
      </c>
      <c r="C6" s="40">
        <v>1224</v>
      </c>
      <c r="D6" s="40">
        <v>1313</v>
      </c>
      <c r="E6" s="40">
        <v>888</v>
      </c>
      <c r="F6" s="40">
        <v>1081</v>
      </c>
      <c r="G6" s="40">
        <v>853</v>
      </c>
      <c r="H6" s="40">
        <v>658</v>
      </c>
      <c r="I6" s="40">
        <v>655</v>
      </c>
      <c r="J6" s="40">
        <v>795</v>
      </c>
    </row>
    <row r="7" spans="1:15" ht="17.100000000000001" customHeight="1" thickBot="1" x14ac:dyDescent="0.25">
      <c r="B7" s="54" t="s">
        <v>53</v>
      </c>
      <c r="C7" s="40">
        <v>173</v>
      </c>
      <c r="D7" s="40">
        <v>193</v>
      </c>
      <c r="E7" s="40">
        <v>122</v>
      </c>
      <c r="F7" s="40">
        <v>197</v>
      </c>
      <c r="G7" s="40">
        <v>140</v>
      </c>
      <c r="H7" s="40">
        <v>127</v>
      </c>
      <c r="I7" s="40">
        <v>91</v>
      </c>
      <c r="J7" s="40">
        <v>133</v>
      </c>
    </row>
    <row r="8" spans="1:15" ht="17.100000000000001" customHeight="1" thickBot="1" x14ac:dyDescent="0.25">
      <c r="B8" s="54" t="s">
        <v>154</v>
      </c>
      <c r="C8" s="40">
        <v>167</v>
      </c>
      <c r="D8" s="40">
        <v>170</v>
      </c>
      <c r="E8" s="40">
        <v>116</v>
      </c>
      <c r="F8" s="40">
        <v>168</v>
      </c>
      <c r="G8" s="40">
        <v>90</v>
      </c>
      <c r="H8" s="40">
        <v>69</v>
      </c>
      <c r="I8" s="40">
        <v>104</v>
      </c>
      <c r="J8" s="40">
        <v>159</v>
      </c>
    </row>
    <row r="9" spans="1:15" ht="17.100000000000001" customHeight="1" thickBot="1" x14ac:dyDescent="0.25">
      <c r="B9" s="54" t="s">
        <v>47</v>
      </c>
      <c r="C9" s="40">
        <v>279</v>
      </c>
      <c r="D9" s="40">
        <v>276</v>
      </c>
      <c r="E9" s="40">
        <v>224</v>
      </c>
      <c r="F9" s="40">
        <v>257</v>
      </c>
      <c r="G9" s="40">
        <v>172</v>
      </c>
      <c r="H9" s="40">
        <v>226</v>
      </c>
      <c r="I9" s="40">
        <v>157</v>
      </c>
      <c r="J9" s="40">
        <v>192</v>
      </c>
    </row>
    <row r="10" spans="1:15" ht="17.100000000000001" customHeight="1" thickBot="1" x14ac:dyDescent="0.25">
      <c r="B10" s="54" t="s">
        <v>8</v>
      </c>
      <c r="C10" s="40">
        <v>490</v>
      </c>
      <c r="D10" s="40">
        <v>554</v>
      </c>
      <c r="E10" s="40">
        <v>429</v>
      </c>
      <c r="F10" s="40">
        <v>414</v>
      </c>
      <c r="G10" s="40">
        <v>308</v>
      </c>
      <c r="H10" s="40">
        <v>394</v>
      </c>
      <c r="I10" s="40">
        <v>295</v>
      </c>
      <c r="J10" s="40">
        <v>401</v>
      </c>
    </row>
    <row r="11" spans="1:15" ht="17.100000000000001" customHeight="1" thickBot="1" x14ac:dyDescent="0.25">
      <c r="A11" s="67"/>
      <c r="B11" s="54" t="s">
        <v>9</v>
      </c>
      <c r="C11" s="40">
        <v>75</v>
      </c>
      <c r="D11" s="40">
        <v>116</v>
      </c>
      <c r="E11" s="40">
        <v>69</v>
      </c>
      <c r="F11" s="40">
        <v>90</v>
      </c>
      <c r="G11" s="40">
        <v>23</v>
      </c>
      <c r="H11" s="40">
        <v>34</v>
      </c>
      <c r="I11" s="40">
        <v>26</v>
      </c>
      <c r="J11" s="40">
        <v>40</v>
      </c>
    </row>
    <row r="12" spans="1:15" ht="17.100000000000001" customHeight="1" thickBot="1" x14ac:dyDescent="0.25">
      <c r="A12" s="67"/>
      <c r="B12" s="54" t="s">
        <v>54</v>
      </c>
      <c r="C12" s="40">
        <v>287</v>
      </c>
      <c r="D12" s="40">
        <v>298</v>
      </c>
      <c r="E12" s="40">
        <v>219</v>
      </c>
      <c r="F12" s="40">
        <v>286</v>
      </c>
      <c r="G12" s="40">
        <v>237</v>
      </c>
      <c r="H12" s="40">
        <v>167</v>
      </c>
      <c r="I12" s="40">
        <v>161</v>
      </c>
      <c r="J12" s="40">
        <v>229</v>
      </c>
    </row>
    <row r="13" spans="1:15" ht="17.100000000000001" customHeight="1" thickBot="1" x14ac:dyDescent="0.25">
      <c r="A13" s="67"/>
      <c r="B13" s="54" t="s">
        <v>49</v>
      </c>
      <c r="C13" s="40">
        <v>288</v>
      </c>
      <c r="D13" s="40">
        <v>254</v>
      </c>
      <c r="E13" s="40">
        <v>204</v>
      </c>
      <c r="F13" s="40">
        <v>179</v>
      </c>
      <c r="G13" s="40">
        <v>115</v>
      </c>
      <c r="H13" s="40">
        <v>102</v>
      </c>
      <c r="I13" s="40">
        <v>156</v>
      </c>
      <c r="J13" s="40">
        <v>200</v>
      </c>
    </row>
    <row r="14" spans="1:15" ht="17.100000000000001" customHeight="1" thickBot="1" x14ac:dyDescent="0.25">
      <c r="A14" s="67"/>
      <c r="B14" s="54" t="s">
        <v>26</v>
      </c>
      <c r="C14" s="40">
        <v>1702</v>
      </c>
      <c r="D14" s="40">
        <v>1809</v>
      </c>
      <c r="E14" s="40">
        <v>1197</v>
      </c>
      <c r="F14" s="40">
        <v>1452</v>
      </c>
      <c r="G14" s="40">
        <v>1240</v>
      </c>
      <c r="H14" s="40">
        <v>1621</v>
      </c>
      <c r="I14" s="40">
        <v>993</v>
      </c>
      <c r="J14" s="40">
        <v>1304</v>
      </c>
    </row>
    <row r="15" spans="1:15" ht="17.100000000000001" customHeight="1" thickBot="1" x14ac:dyDescent="0.25">
      <c r="A15" s="67"/>
      <c r="B15" s="54" t="s">
        <v>48</v>
      </c>
      <c r="C15" s="40">
        <v>1054</v>
      </c>
      <c r="D15" s="40">
        <v>966</v>
      </c>
      <c r="E15" s="40">
        <v>631</v>
      </c>
      <c r="F15" s="40">
        <v>860</v>
      </c>
      <c r="G15" s="40">
        <v>675</v>
      </c>
      <c r="H15" s="40">
        <v>803</v>
      </c>
      <c r="I15" s="40">
        <v>573</v>
      </c>
      <c r="J15" s="40">
        <v>622</v>
      </c>
    </row>
    <row r="16" spans="1:15" ht="17.100000000000001" customHeight="1" thickBot="1" x14ac:dyDescent="0.25">
      <c r="B16" s="54" t="s">
        <v>21</v>
      </c>
      <c r="C16" s="40">
        <v>90</v>
      </c>
      <c r="D16" s="40">
        <v>92</v>
      </c>
      <c r="E16" s="40">
        <v>46</v>
      </c>
      <c r="F16" s="40">
        <v>91</v>
      </c>
      <c r="G16" s="40">
        <v>41</v>
      </c>
      <c r="H16" s="40">
        <v>54</v>
      </c>
      <c r="I16" s="40">
        <v>45</v>
      </c>
      <c r="J16" s="40">
        <v>61</v>
      </c>
    </row>
    <row r="17" spans="2:36" ht="17.100000000000001" customHeight="1" thickBot="1" x14ac:dyDescent="0.25">
      <c r="B17" s="54" t="s">
        <v>10</v>
      </c>
      <c r="C17" s="40">
        <v>351</v>
      </c>
      <c r="D17" s="40">
        <v>376</v>
      </c>
      <c r="E17" s="40">
        <v>249</v>
      </c>
      <c r="F17" s="40">
        <v>270</v>
      </c>
      <c r="G17" s="40">
        <v>148</v>
      </c>
      <c r="H17" s="40">
        <v>275</v>
      </c>
      <c r="I17" s="40">
        <v>259</v>
      </c>
      <c r="J17" s="40">
        <v>281</v>
      </c>
    </row>
    <row r="18" spans="2:36" ht="17.100000000000001" customHeight="1" thickBot="1" x14ac:dyDescent="0.25">
      <c r="B18" s="54" t="s">
        <v>155</v>
      </c>
      <c r="C18" s="40">
        <v>869</v>
      </c>
      <c r="D18" s="40">
        <v>862</v>
      </c>
      <c r="E18" s="40">
        <v>683</v>
      </c>
      <c r="F18" s="40">
        <v>816</v>
      </c>
      <c r="G18" s="40">
        <v>573</v>
      </c>
      <c r="H18" s="40">
        <v>492</v>
      </c>
      <c r="I18" s="40">
        <v>397</v>
      </c>
      <c r="J18" s="40">
        <v>567</v>
      </c>
    </row>
    <row r="19" spans="2:36" ht="17.100000000000001" customHeight="1" thickBot="1" x14ac:dyDescent="0.25">
      <c r="B19" s="54" t="s">
        <v>156</v>
      </c>
      <c r="C19" s="40">
        <v>316</v>
      </c>
      <c r="D19" s="40">
        <v>284</v>
      </c>
      <c r="E19" s="40">
        <v>186</v>
      </c>
      <c r="F19" s="40">
        <v>232</v>
      </c>
      <c r="G19" s="40">
        <v>96</v>
      </c>
      <c r="H19" s="40">
        <v>77</v>
      </c>
      <c r="I19" s="40">
        <v>79</v>
      </c>
      <c r="J19" s="40">
        <v>154</v>
      </c>
    </row>
    <row r="20" spans="2:36" ht="17.100000000000001" customHeight="1" thickBot="1" x14ac:dyDescent="0.25">
      <c r="B20" s="54" t="s">
        <v>157</v>
      </c>
      <c r="C20" s="40">
        <v>50</v>
      </c>
      <c r="D20" s="40">
        <v>55</v>
      </c>
      <c r="E20" s="40">
        <v>34</v>
      </c>
      <c r="F20" s="40">
        <v>36</v>
      </c>
      <c r="G20" s="40">
        <v>23</v>
      </c>
      <c r="H20" s="40">
        <v>36</v>
      </c>
      <c r="I20" s="40">
        <v>29</v>
      </c>
      <c r="J20" s="40">
        <v>20</v>
      </c>
    </row>
    <row r="21" spans="2:36" ht="17.100000000000001" customHeight="1" thickBot="1" x14ac:dyDescent="0.25">
      <c r="B21" s="54" t="s">
        <v>51</v>
      </c>
      <c r="C21" s="40">
        <v>177</v>
      </c>
      <c r="D21" s="40">
        <v>185</v>
      </c>
      <c r="E21" s="40">
        <v>116</v>
      </c>
      <c r="F21" s="40">
        <v>117</v>
      </c>
      <c r="G21" s="40">
        <v>105</v>
      </c>
      <c r="H21" s="40">
        <v>145</v>
      </c>
      <c r="I21" s="40">
        <v>128</v>
      </c>
      <c r="J21" s="40">
        <v>140</v>
      </c>
    </row>
    <row r="22" spans="2:36" ht="17.100000000000001" customHeight="1" thickBot="1" x14ac:dyDescent="0.25">
      <c r="B22" s="54" t="s">
        <v>11</v>
      </c>
      <c r="C22" s="40">
        <v>33</v>
      </c>
      <c r="D22" s="40">
        <v>68</v>
      </c>
      <c r="E22" s="40">
        <v>42</v>
      </c>
      <c r="F22" s="40">
        <v>36</v>
      </c>
      <c r="G22" s="40">
        <v>21</v>
      </c>
      <c r="H22" s="40">
        <v>26</v>
      </c>
      <c r="I22" s="40">
        <v>30</v>
      </c>
      <c r="J22" s="40">
        <v>34</v>
      </c>
    </row>
    <row r="23" spans="2:36" ht="17.100000000000001" customHeight="1" thickBot="1" x14ac:dyDescent="0.25">
      <c r="B23" s="56" t="s">
        <v>22</v>
      </c>
      <c r="C23" s="57">
        <v>7625</v>
      </c>
      <c r="D23" s="57">
        <v>7871</v>
      </c>
      <c r="E23" s="57">
        <v>5455</v>
      </c>
      <c r="F23" s="57">
        <v>6582</v>
      </c>
      <c r="G23" s="57">
        <f>SUM(G6:G22)</f>
        <v>4860</v>
      </c>
      <c r="H23" s="57">
        <f>SUM(H6:H22)</f>
        <v>5306</v>
      </c>
      <c r="I23" s="57">
        <f>SUM(I6:I22)</f>
        <v>4178</v>
      </c>
      <c r="J23" s="57">
        <f>SUM(J6:J22)</f>
        <v>5332</v>
      </c>
    </row>
    <row r="24" spans="2:36" ht="21.75" customHeight="1" x14ac:dyDescent="0.2">
      <c r="J24" s="92"/>
    </row>
    <row r="25" spans="2:36" ht="26.25" customHeight="1" thickBot="1" x14ac:dyDescent="0.25">
      <c r="B25" s="58"/>
      <c r="AJ25" s="40"/>
    </row>
    <row r="26" spans="2:36" ht="15" customHeight="1" x14ac:dyDescent="0.2">
      <c r="B26" s="58"/>
    </row>
    <row r="29" spans="2:36" ht="39" customHeight="1" x14ac:dyDescent="0.2">
      <c r="B29" s="12"/>
      <c r="C29" s="39" t="s">
        <v>251</v>
      </c>
      <c r="D29" s="39" t="s">
        <v>261</v>
      </c>
      <c r="E29" s="39" t="s">
        <v>270</v>
      </c>
      <c r="F29" s="39" t="s">
        <v>293</v>
      </c>
    </row>
    <row r="30" spans="2:36" ht="17.100000000000001" customHeight="1" thickBot="1" x14ac:dyDescent="0.25">
      <c r="B30" s="54" t="s">
        <v>52</v>
      </c>
      <c r="C30" s="36">
        <f t="shared" ref="C30:F47" si="0">+(G6-C6)/C6</f>
        <v>-0.30310457516339867</v>
      </c>
      <c r="D30" s="36">
        <f t="shared" si="0"/>
        <v>-0.49885757806549885</v>
      </c>
      <c r="E30" s="36">
        <f t="shared" si="0"/>
        <v>-0.26238738738738737</v>
      </c>
      <c r="F30" s="36">
        <f t="shared" si="0"/>
        <v>-0.26456984273820539</v>
      </c>
    </row>
    <row r="31" spans="2:36" ht="17.100000000000001" customHeight="1" thickBot="1" x14ac:dyDescent="0.25">
      <c r="B31" s="54" t="s">
        <v>53</v>
      </c>
      <c r="C31" s="36">
        <f t="shared" si="0"/>
        <v>-0.19075144508670519</v>
      </c>
      <c r="D31" s="36">
        <f t="shared" si="0"/>
        <v>-0.34196891191709844</v>
      </c>
      <c r="E31" s="36">
        <f t="shared" si="0"/>
        <v>-0.25409836065573771</v>
      </c>
      <c r="F31" s="36">
        <f t="shared" si="0"/>
        <v>-0.32487309644670048</v>
      </c>
    </row>
    <row r="32" spans="2:36" ht="17.100000000000001" customHeight="1" thickBot="1" x14ac:dyDescent="0.25">
      <c r="B32" s="54" t="s">
        <v>154</v>
      </c>
      <c r="C32" s="36">
        <f t="shared" si="0"/>
        <v>-0.46107784431137727</v>
      </c>
      <c r="D32" s="36">
        <f t="shared" si="0"/>
        <v>-0.59411764705882353</v>
      </c>
      <c r="E32" s="36">
        <f t="shared" si="0"/>
        <v>-0.10344827586206896</v>
      </c>
      <c r="F32" s="36">
        <f t="shared" si="0"/>
        <v>-5.3571428571428568E-2</v>
      </c>
    </row>
    <row r="33" spans="2:6" ht="17.100000000000001" customHeight="1" thickBot="1" x14ac:dyDescent="0.25">
      <c r="B33" s="54" t="s">
        <v>47</v>
      </c>
      <c r="C33" s="36">
        <f t="shared" si="0"/>
        <v>-0.38351254480286739</v>
      </c>
      <c r="D33" s="36">
        <f t="shared" si="0"/>
        <v>-0.18115942028985507</v>
      </c>
      <c r="E33" s="36">
        <f t="shared" si="0"/>
        <v>-0.29910714285714285</v>
      </c>
      <c r="F33" s="36">
        <f t="shared" si="0"/>
        <v>-0.25291828793774318</v>
      </c>
    </row>
    <row r="34" spans="2:6" ht="17.100000000000001" customHeight="1" thickBot="1" x14ac:dyDescent="0.25">
      <c r="B34" s="54" t="s">
        <v>8</v>
      </c>
      <c r="C34" s="36">
        <f t="shared" si="0"/>
        <v>-0.37142857142857144</v>
      </c>
      <c r="D34" s="36">
        <f t="shared" si="0"/>
        <v>-0.28880866425992779</v>
      </c>
      <c r="E34" s="36">
        <f t="shared" si="0"/>
        <v>-0.31235431235431238</v>
      </c>
      <c r="F34" s="36">
        <f t="shared" si="0"/>
        <v>-3.140096618357488E-2</v>
      </c>
    </row>
    <row r="35" spans="2:6" ht="17.100000000000001" customHeight="1" thickBot="1" x14ac:dyDescent="0.25">
      <c r="B35" s="54" t="s">
        <v>9</v>
      </c>
      <c r="C35" s="36">
        <f t="shared" si="0"/>
        <v>-0.69333333333333336</v>
      </c>
      <c r="D35" s="36">
        <f t="shared" si="0"/>
        <v>-0.7068965517241379</v>
      </c>
      <c r="E35" s="36">
        <f t="shared" si="0"/>
        <v>-0.62318840579710144</v>
      </c>
      <c r="F35" s="36">
        <f t="shared" si="0"/>
        <v>-0.55555555555555558</v>
      </c>
    </row>
    <row r="36" spans="2:6" ht="17.100000000000001" customHeight="1" thickBot="1" x14ac:dyDescent="0.25">
      <c r="B36" s="54" t="s">
        <v>54</v>
      </c>
      <c r="C36" s="36">
        <f t="shared" si="0"/>
        <v>-0.17421602787456447</v>
      </c>
      <c r="D36" s="36">
        <f t="shared" si="0"/>
        <v>-0.43959731543624159</v>
      </c>
      <c r="E36" s="36">
        <f t="shared" si="0"/>
        <v>-0.26484018264840181</v>
      </c>
      <c r="F36" s="36">
        <f t="shared" si="0"/>
        <v>-0.1993006993006993</v>
      </c>
    </row>
    <row r="37" spans="2:6" ht="17.100000000000001" customHeight="1" thickBot="1" x14ac:dyDescent="0.25">
      <c r="B37" s="54" t="s">
        <v>49</v>
      </c>
      <c r="C37" s="36">
        <f t="shared" si="0"/>
        <v>-0.60069444444444442</v>
      </c>
      <c r="D37" s="36">
        <f t="shared" si="0"/>
        <v>-0.59842519685039375</v>
      </c>
      <c r="E37" s="36">
        <f t="shared" si="0"/>
        <v>-0.23529411764705882</v>
      </c>
      <c r="F37" s="36">
        <f t="shared" si="0"/>
        <v>0.11731843575418995</v>
      </c>
    </row>
    <row r="38" spans="2:6" ht="17.100000000000001" customHeight="1" thickBot="1" x14ac:dyDescent="0.25">
      <c r="B38" s="54" t="s">
        <v>26</v>
      </c>
      <c r="C38" s="36">
        <f t="shared" si="0"/>
        <v>-0.27144535840188017</v>
      </c>
      <c r="D38" s="36">
        <f t="shared" si="0"/>
        <v>-0.10392482034273079</v>
      </c>
      <c r="E38" s="36">
        <f t="shared" si="0"/>
        <v>-0.17042606516290726</v>
      </c>
      <c r="F38" s="36">
        <f t="shared" si="0"/>
        <v>-0.10192837465564739</v>
      </c>
    </row>
    <row r="39" spans="2:6" ht="17.100000000000001" customHeight="1" thickBot="1" x14ac:dyDescent="0.25">
      <c r="B39" s="54" t="s">
        <v>48</v>
      </c>
      <c r="C39" s="36">
        <f t="shared" si="0"/>
        <v>-0.35958254269449713</v>
      </c>
      <c r="D39" s="36">
        <f t="shared" si="0"/>
        <v>-0.16873706004140787</v>
      </c>
      <c r="E39" s="36">
        <f t="shared" si="0"/>
        <v>-9.1917591125198095E-2</v>
      </c>
      <c r="F39" s="36">
        <f t="shared" si="0"/>
        <v>-0.27674418604651163</v>
      </c>
    </row>
    <row r="40" spans="2:6" ht="17.100000000000001" customHeight="1" thickBot="1" x14ac:dyDescent="0.25">
      <c r="B40" s="54" t="s">
        <v>21</v>
      </c>
      <c r="C40" s="36">
        <f t="shared" si="0"/>
        <v>-0.5444444444444444</v>
      </c>
      <c r="D40" s="36">
        <f t="shared" si="0"/>
        <v>-0.41304347826086957</v>
      </c>
      <c r="E40" s="36">
        <f t="shared" si="0"/>
        <v>-2.1739130434782608E-2</v>
      </c>
      <c r="F40" s="36">
        <f t="shared" si="0"/>
        <v>-0.32967032967032966</v>
      </c>
    </row>
    <row r="41" spans="2:6" ht="17.100000000000001" customHeight="1" thickBot="1" x14ac:dyDescent="0.25">
      <c r="B41" s="54" t="s">
        <v>10</v>
      </c>
      <c r="C41" s="36">
        <f t="shared" si="0"/>
        <v>-0.57834757834757833</v>
      </c>
      <c r="D41" s="36">
        <f t="shared" si="0"/>
        <v>-0.26861702127659576</v>
      </c>
      <c r="E41" s="36">
        <f t="shared" si="0"/>
        <v>4.0160642570281124E-2</v>
      </c>
      <c r="F41" s="36">
        <f t="shared" si="0"/>
        <v>4.0740740740740744E-2</v>
      </c>
    </row>
    <row r="42" spans="2:6" ht="17.100000000000001" customHeight="1" thickBot="1" x14ac:dyDescent="0.25">
      <c r="B42" s="54" t="s">
        <v>155</v>
      </c>
      <c r="C42" s="36">
        <f t="shared" si="0"/>
        <v>-0.34062140391254314</v>
      </c>
      <c r="D42" s="36">
        <f t="shared" si="0"/>
        <v>-0.42923433874709976</v>
      </c>
      <c r="E42" s="36">
        <f t="shared" si="0"/>
        <v>-0.41874084919472915</v>
      </c>
      <c r="F42" s="36">
        <f t="shared" si="0"/>
        <v>-0.30514705882352944</v>
      </c>
    </row>
    <row r="43" spans="2:6" ht="17.100000000000001" customHeight="1" thickBot="1" x14ac:dyDescent="0.25">
      <c r="B43" s="54" t="s">
        <v>156</v>
      </c>
      <c r="C43" s="36">
        <f t="shared" si="0"/>
        <v>-0.69620253164556967</v>
      </c>
      <c r="D43" s="36">
        <f t="shared" si="0"/>
        <v>-0.72887323943661975</v>
      </c>
      <c r="E43" s="36">
        <f t="shared" si="0"/>
        <v>-0.57526881720430112</v>
      </c>
      <c r="F43" s="36">
        <f t="shared" si="0"/>
        <v>-0.33620689655172414</v>
      </c>
    </row>
    <row r="44" spans="2:6" ht="17.100000000000001" customHeight="1" thickBot="1" x14ac:dyDescent="0.25">
      <c r="B44" s="54" t="s">
        <v>157</v>
      </c>
      <c r="C44" s="36">
        <f t="shared" si="0"/>
        <v>-0.54</v>
      </c>
      <c r="D44" s="36">
        <f t="shared" si="0"/>
        <v>-0.34545454545454546</v>
      </c>
      <c r="E44" s="36">
        <f t="shared" si="0"/>
        <v>-0.14705882352941177</v>
      </c>
      <c r="F44" s="36">
        <f t="shared" si="0"/>
        <v>-0.44444444444444442</v>
      </c>
    </row>
    <row r="45" spans="2:6" ht="17.100000000000001" customHeight="1" thickBot="1" x14ac:dyDescent="0.25">
      <c r="B45" s="54" t="s">
        <v>51</v>
      </c>
      <c r="C45" s="36">
        <f t="shared" si="0"/>
        <v>-0.40677966101694918</v>
      </c>
      <c r="D45" s="36">
        <f t="shared" si="0"/>
        <v>-0.21621621621621623</v>
      </c>
      <c r="E45" s="36">
        <f t="shared" si="0"/>
        <v>0.10344827586206896</v>
      </c>
      <c r="F45" s="36">
        <f t="shared" si="0"/>
        <v>0.19658119658119658</v>
      </c>
    </row>
    <row r="46" spans="2:6" ht="17.100000000000001" customHeight="1" thickBot="1" x14ac:dyDescent="0.25">
      <c r="B46" s="54" t="s">
        <v>11</v>
      </c>
      <c r="C46" s="36">
        <f t="shared" si="0"/>
        <v>-0.36363636363636365</v>
      </c>
      <c r="D46" s="36">
        <f t="shared" si="0"/>
        <v>-0.61764705882352944</v>
      </c>
      <c r="E46" s="36">
        <f t="shared" si="0"/>
        <v>-0.2857142857142857</v>
      </c>
      <c r="F46" s="36">
        <f t="shared" si="0"/>
        <v>-5.5555555555555552E-2</v>
      </c>
    </row>
    <row r="47" spans="2:6" ht="17.100000000000001" customHeight="1" thickBot="1" x14ac:dyDescent="0.25">
      <c r="B47" s="56" t="s">
        <v>22</v>
      </c>
      <c r="C47" s="65">
        <f t="shared" si="0"/>
        <v>-0.36262295081967211</v>
      </c>
      <c r="D47" s="65">
        <f t="shared" si="0"/>
        <v>-0.32587981196798371</v>
      </c>
      <c r="E47" s="65">
        <f t="shared" si="0"/>
        <v>-0.23409715857011915</v>
      </c>
      <c r="F47" s="65">
        <f t="shared" si="0"/>
        <v>-0.18991188088726832</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230</v>
      </c>
      <c r="D53" s="38" t="s">
        <v>234</v>
      </c>
      <c r="E53" s="38" t="s">
        <v>237</v>
      </c>
      <c r="F53" s="60" t="s">
        <v>243</v>
      </c>
      <c r="G53" s="38" t="s">
        <v>250</v>
      </c>
      <c r="H53" s="38" t="s">
        <v>260</v>
      </c>
      <c r="I53" s="38" t="s">
        <v>269</v>
      </c>
      <c r="J53" s="38" t="s">
        <v>292</v>
      </c>
      <c r="K53" s="12"/>
      <c r="L53" s="12"/>
      <c r="M53" s="12"/>
      <c r="N53" s="12"/>
      <c r="O53" s="12"/>
      <c r="P53" s="12">
        <v>2022</v>
      </c>
      <c r="Q53" s="12">
        <v>2023</v>
      </c>
      <c r="R53" s="12"/>
      <c r="S53" s="12"/>
      <c r="T53" s="12"/>
      <c r="U53" s="12"/>
      <c r="V53" s="12"/>
    </row>
    <row r="54" spans="2:28" ht="15" thickBot="1" x14ac:dyDescent="0.25">
      <c r="B54" s="54" t="s">
        <v>52</v>
      </c>
      <c r="C54" s="105">
        <v>14.120132332403603</v>
      </c>
      <c r="D54" s="105">
        <v>15.146841301017918</v>
      </c>
      <c r="E54" s="105">
        <v>10.24401757448889</v>
      </c>
      <c r="F54" s="105">
        <v>12.470476349124425</v>
      </c>
      <c r="G54" s="105">
        <f>+G6/$Q54*100000</f>
        <v>9.7539901881490962</v>
      </c>
      <c r="H54" s="105">
        <f>+H6/$Q54*100000</f>
        <v>7.5241800044573335</v>
      </c>
      <c r="I54" s="105">
        <f>+I6/$Q54*100000</f>
        <v>7.4898752324005367</v>
      </c>
      <c r="J54" s="105">
        <f>+J6/$Q54*100000</f>
        <v>9.0907645950510343</v>
      </c>
      <c r="K54" s="12"/>
      <c r="L54" s="12"/>
      <c r="M54" s="12"/>
      <c r="N54" s="12"/>
      <c r="O54" s="12"/>
      <c r="P54" s="12">
        <v>8668474</v>
      </c>
      <c r="Q54" s="12">
        <v>8745139</v>
      </c>
      <c r="R54" s="12"/>
      <c r="S54" s="12"/>
      <c r="T54" s="12"/>
      <c r="U54" s="12"/>
      <c r="V54" s="12"/>
    </row>
    <row r="55" spans="2:28" ht="15" thickBot="1" x14ac:dyDescent="0.25">
      <c r="B55" s="54" t="s">
        <v>53</v>
      </c>
      <c r="C55" s="105">
        <v>13.043658557733268</v>
      </c>
      <c r="D55" s="105">
        <v>14.551595963251566</v>
      </c>
      <c r="E55" s="105">
        <v>9.1984181736616115</v>
      </c>
      <c r="F55" s="105">
        <v>14.853183444355224</v>
      </c>
      <c r="G55" s="105">
        <f t="shared" ref="G55:J71" si="1">+G7/$Q55*100000</f>
        <v>10.375535081166328</v>
      </c>
      <c r="H55" s="105">
        <f t="shared" si="1"/>
        <v>9.4120925379151696</v>
      </c>
      <c r="I55" s="105">
        <f t="shared" si="1"/>
        <v>6.7440978027581142</v>
      </c>
      <c r="J55" s="105">
        <f t="shared" si="1"/>
        <v>9.8567583271080128</v>
      </c>
      <c r="K55" s="12"/>
      <c r="L55" s="12"/>
      <c r="M55" s="12"/>
      <c r="N55" s="12"/>
      <c r="O55" s="12"/>
      <c r="P55" s="12">
        <v>1326315</v>
      </c>
      <c r="Q55" s="12">
        <v>1349328</v>
      </c>
      <c r="R55" s="12"/>
      <c r="S55" s="12"/>
      <c r="T55" s="12"/>
      <c r="U55" s="12"/>
      <c r="V55" s="12"/>
    </row>
    <row r="56" spans="2:28" ht="15" thickBot="1" x14ac:dyDescent="0.25">
      <c r="B56" s="54" t="s">
        <v>154</v>
      </c>
      <c r="C56" s="105">
        <v>16.622108798171766</v>
      </c>
      <c r="D56" s="105">
        <v>16.920709555025152</v>
      </c>
      <c r="E56" s="105">
        <v>11.545895931664221</v>
      </c>
      <c r="F56" s="105">
        <v>16.721642383789561</v>
      </c>
      <c r="G56" s="105">
        <f t="shared" si="1"/>
        <v>8.9409450578926197</v>
      </c>
      <c r="H56" s="105">
        <f t="shared" si="1"/>
        <v>6.8547245443843412</v>
      </c>
      <c r="I56" s="105">
        <f t="shared" si="1"/>
        <v>10.331758733564804</v>
      </c>
      <c r="J56" s="105">
        <f t="shared" si="1"/>
        <v>15.795669602276961</v>
      </c>
      <c r="K56" s="12"/>
      <c r="L56" s="12"/>
      <c r="M56" s="12"/>
      <c r="N56" s="12"/>
      <c r="O56" s="12"/>
      <c r="P56" s="12">
        <v>1004686</v>
      </c>
      <c r="Q56" s="12">
        <v>1006605</v>
      </c>
      <c r="R56" s="12"/>
      <c r="S56" s="12"/>
      <c r="T56" s="12"/>
      <c r="U56" s="12"/>
      <c r="V56" s="12"/>
    </row>
    <row r="57" spans="2:28" ht="15" thickBot="1" x14ac:dyDescent="0.25">
      <c r="B57" s="54" t="s">
        <v>47</v>
      </c>
      <c r="C57" s="105">
        <v>23.711202650895459</v>
      </c>
      <c r="D57" s="105">
        <v>23.456243482606261</v>
      </c>
      <c r="E57" s="105">
        <v>19.036951232260154</v>
      </c>
      <c r="F57" s="105">
        <v>21.841502083441338</v>
      </c>
      <c r="G57" s="105">
        <f t="shared" si="1"/>
        <v>14.253442786514917</v>
      </c>
      <c r="H57" s="105">
        <f t="shared" si="1"/>
        <v>18.728360870653322</v>
      </c>
      <c r="I57" s="105">
        <f t="shared" si="1"/>
        <v>13.010409985365362</v>
      </c>
      <c r="J57" s="105">
        <f t="shared" si="1"/>
        <v>15.910819854714326</v>
      </c>
      <c r="K57" s="12"/>
      <c r="L57" s="12"/>
      <c r="M57" s="12"/>
      <c r="N57" s="12"/>
      <c r="O57" s="12"/>
      <c r="P57" s="12">
        <v>1176659</v>
      </c>
      <c r="Q57" s="12">
        <v>1206726</v>
      </c>
      <c r="R57" s="12"/>
      <c r="S57" s="12"/>
      <c r="T57" s="12"/>
      <c r="U57" s="12"/>
      <c r="V57" s="12"/>
    </row>
    <row r="58" spans="2:28" ht="15" thickBot="1" x14ac:dyDescent="0.25">
      <c r="B58" s="54" t="s">
        <v>8</v>
      </c>
      <c r="C58" s="105">
        <v>22.500793267762653</v>
      </c>
      <c r="D58" s="105">
        <v>25.43967238845002</v>
      </c>
      <c r="E58" s="105">
        <v>19.699674105857508</v>
      </c>
      <c r="F58" s="105">
        <v>19.010874311946406</v>
      </c>
      <c r="G58" s="105">
        <f t="shared" si="1"/>
        <v>13.918362477540825</v>
      </c>
      <c r="H58" s="105">
        <f t="shared" si="1"/>
        <v>17.804658493997028</v>
      </c>
      <c r="I58" s="105">
        <f t="shared" si="1"/>
        <v>13.33089912621605</v>
      </c>
      <c r="J58" s="105">
        <f t="shared" si="1"/>
        <v>18.12098491394114</v>
      </c>
      <c r="K58" s="12"/>
      <c r="L58" s="12"/>
      <c r="M58" s="12"/>
      <c r="N58" s="12"/>
      <c r="O58" s="12"/>
      <c r="P58" s="12">
        <v>2177701</v>
      </c>
      <c r="Q58" s="12">
        <v>2212904</v>
      </c>
      <c r="R58" s="12"/>
      <c r="S58" s="12"/>
      <c r="T58" s="12"/>
      <c r="U58" s="12"/>
      <c r="V58" s="12"/>
    </row>
    <row r="59" spans="2:28" ht="15" thickBot="1" x14ac:dyDescent="0.25">
      <c r="B59" s="54" t="s">
        <v>9</v>
      </c>
      <c r="C59" s="105">
        <v>12.811708876976846</v>
      </c>
      <c r="D59" s="105">
        <v>19.815443063057522</v>
      </c>
      <c r="E59" s="105">
        <v>11.786772166818698</v>
      </c>
      <c r="F59" s="105">
        <v>15.374050652372217</v>
      </c>
      <c r="G59" s="105">
        <f t="shared" si="1"/>
        <v>3.9080487112784588</v>
      </c>
      <c r="H59" s="105">
        <f t="shared" si="1"/>
        <v>5.7771154862377214</v>
      </c>
      <c r="I59" s="105">
        <f t="shared" si="1"/>
        <v>4.4177941953582582</v>
      </c>
      <c r="J59" s="105">
        <f t="shared" si="1"/>
        <v>6.7966064543973204</v>
      </c>
      <c r="K59" s="12"/>
      <c r="L59" s="12"/>
      <c r="M59" s="12"/>
      <c r="N59" s="12"/>
      <c r="O59" s="12"/>
      <c r="P59" s="12">
        <v>585402</v>
      </c>
      <c r="Q59" s="12">
        <v>588529</v>
      </c>
      <c r="R59" s="12"/>
      <c r="S59" s="12"/>
      <c r="T59" s="12"/>
      <c r="U59" s="12"/>
      <c r="V59" s="12"/>
    </row>
    <row r="60" spans="2:28" ht="15" thickBot="1" x14ac:dyDescent="0.25">
      <c r="B60" s="54" t="s">
        <v>55</v>
      </c>
      <c r="C60" s="105">
        <v>12.096230359430844</v>
      </c>
      <c r="D60" s="105">
        <v>12.559848944635512</v>
      </c>
      <c r="E60" s="105">
        <v>9.2302245599838155</v>
      </c>
      <c r="F60" s="105">
        <v>12.054083215321331</v>
      </c>
      <c r="G60" s="105">
        <f t="shared" si="1"/>
        <v>9.9472794190788818</v>
      </c>
      <c r="H60" s="105">
        <f t="shared" si="1"/>
        <v>7.0092644007855416</v>
      </c>
      <c r="I60" s="105">
        <f t="shared" si="1"/>
        <v>6.7574345420746829</v>
      </c>
      <c r="J60" s="105">
        <f t="shared" si="1"/>
        <v>9.6115062741310719</v>
      </c>
      <c r="K60" s="12"/>
      <c r="L60" s="12"/>
      <c r="M60" s="12"/>
      <c r="N60" s="12"/>
      <c r="O60" s="12"/>
      <c r="P60" s="12">
        <v>2372640</v>
      </c>
      <c r="Q60" s="12">
        <v>2382561</v>
      </c>
      <c r="R60" s="12"/>
      <c r="S60" s="12"/>
      <c r="T60" s="12"/>
      <c r="U60" s="12"/>
      <c r="V60" s="12"/>
    </row>
    <row r="61" spans="2:28" ht="15" thickBot="1" x14ac:dyDescent="0.25">
      <c r="B61" s="54" t="s">
        <v>49</v>
      </c>
      <c r="C61" s="105">
        <v>14.026010457170019</v>
      </c>
      <c r="D61" s="105">
        <v>12.370162000420779</v>
      </c>
      <c r="E61" s="105">
        <v>9.9350907404954292</v>
      </c>
      <c r="F61" s="105">
        <v>8.7175551105327536</v>
      </c>
      <c r="G61" s="105">
        <f t="shared" si="1"/>
        <v>5.5271853409432259</v>
      </c>
      <c r="H61" s="105">
        <f t="shared" si="1"/>
        <v>4.9023730850105132</v>
      </c>
      <c r="I61" s="105">
        <f t="shared" si="1"/>
        <v>7.49774707119255</v>
      </c>
      <c r="J61" s="105">
        <f t="shared" si="1"/>
        <v>9.6124962451186544</v>
      </c>
      <c r="K61" s="12"/>
      <c r="L61" s="12"/>
      <c r="M61" s="12"/>
      <c r="N61" s="12"/>
      <c r="O61" s="12"/>
      <c r="P61" s="12">
        <v>2053328</v>
      </c>
      <c r="Q61" s="12">
        <v>2080625</v>
      </c>
      <c r="R61" s="12"/>
      <c r="S61" s="12"/>
      <c r="T61" s="12"/>
      <c r="U61" s="12"/>
      <c r="V61" s="12"/>
    </row>
    <row r="62" spans="2:28" ht="15" thickBot="1" x14ac:dyDescent="0.25">
      <c r="B62" s="54" t="s">
        <v>26</v>
      </c>
      <c r="C62" s="105">
        <v>21.841203160275807</v>
      </c>
      <c r="D62" s="105">
        <v>23.214298776109828</v>
      </c>
      <c r="E62" s="105">
        <v>15.360705160311479</v>
      </c>
      <c r="F62" s="105">
        <v>18.633035833560793</v>
      </c>
      <c r="G62" s="105">
        <f t="shared" si="1"/>
        <v>15.698078352653784</v>
      </c>
      <c r="H62" s="105">
        <f t="shared" si="1"/>
        <v>20.521439523912733</v>
      </c>
      <c r="I62" s="105">
        <f t="shared" si="1"/>
        <v>12.571122422730006</v>
      </c>
      <c r="J62" s="105">
        <f t="shared" si="1"/>
        <v>16.508301751500433</v>
      </c>
      <c r="K62" s="12"/>
      <c r="L62" s="12"/>
      <c r="M62" s="12"/>
      <c r="N62" s="12"/>
      <c r="O62" s="12"/>
      <c r="P62" s="12">
        <v>7792611</v>
      </c>
      <c r="Q62" s="12">
        <v>7899056</v>
      </c>
      <c r="R62" s="12"/>
      <c r="S62" s="12"/>
      <c r="T62" s="12"/>
      <c r="U62" s="12"/>
      <c r="V62" s="12"/>
    </row>
    <row r="63" spans="2:28" ht="15" thickBot="1" x14ac:dyDescent="0.25">
      <c r="B63" s="54" t="s">
        <v>220</v>
      </c>
      <c r="C63" s="105">
        <v>20.67490825264267</v>
      </c>
      <c r="D63" s="105">
        <v>18.948729954509318</v>
      </c>
      <c r="E63" s="105">
        <v>12.3774830241153</v>
      </c>
      <c r="F63" s="105">
        <v>16.869469731757778</v>
      </c>
      <c r="G63" s="105">
        <f t="shared" si="1"/>
        <v>12.935323955127648</v>
      </c>
      <c r="H63" s="105">
        <f t="shared" si="1"/>
        <v>15.388244645877782</v>
      </c>
      <c r="I63" s="105">
        <f t="shared" si="1"/>
        <v>10.980652779686137</v>
      </c>
      <c r="J63" s="105">
        <f t="shared" si="1"/>
        <v>11.919661481613922</v>
      </c>
      <c r="K63" s="12"/>
      <c r="L63" s="12"/>
      <c r="M63" s="12"/>
      <c r="N63" s="12"/>
      <c r="O63" s="12"/>
      <c r="P63" s="12">
        <v>5097967</v>
      </c>
      <c r="Q63" s="12">
        <v>5218269</v>
      </c>
      <c r="R63" s="12"/>
      <c r="S63" s="12"/>
      <c r="T63" s="12"/>
      <c r="U63" s="12"/>
      <c r="V63" s="12"/>
    </row>
    <row r="64" spans="2:28" ht="15" thickBot="1" x14ac:dyDescent="0.25">
      <c r="B64" s="54" t="s">
        <v>21</v>
      </c>
      <c r="C64" s="105">
        <v>8.5326173519306465</v>
      </c>
      <c r="D64" s="105">
        <v>8.7222310708624402</v>
      </c>
      <c r="E64" s="105">
        <v>4.3611155354312201</v>
      </c>
      <c r="F64" s="105">
        <v>8.6274242113965425</v>
      </c>
      <c r="G64" s="105">
        <f t="shared" si="1"/>
        <v>3.8888177519787916</v>
      </c>
      <c r="H64" s="105">
        <f t="shared" si="1"/>
        <v>5.1218575269964575</v>
      </c>
      <c r="I64" s="105">
        <f t="shared" si="1"/>
        <v>4.2682146058303818</v>
      </c>
      <c r="J64" s="105">
        <f t="shared" si="1"/>
        <v>5.7858020212367389</v>
      </c>
      <c r="K64" s="12"/>
      <c r="L64" s="12"/>
      <c r="M64" s="12"/>
      <c r="N64" s="12"/>
      <c r="O64" s="12"/>
      <c r="P64" s="12">
        <v>1054776</v>
      </c>
      <c r="Q64" s="12">
        <v>1054305</v>
      </c>
      <c r="R64" s="12"/>
      <c r="S64" s="12"/>
      <c r="T64" s="12"/>
      <c r="U64" s="12"/>
      <c r="V64" s="12"/>
    </row>
    <row r="65" spans="2:28" ht="15" thickBot="1" x14ac:dyDescent="0.25">
      <c r="B65" s="54" t="s">
        <v>10</v>
      </c>
      <c r="C65" s="105">
        <v>13.046076810542715</v>
      </c>
      <c r="D65" s="105">
        <v>13.975284560581372</v>
      </c>
      <c r="E65" s="105">
        <v>9.2549091903850051</v>
      </c>
      <c r="F65" s="105">
        <v>10.035443700417474</v>
      </c>
      <c r="G65" s="105">
        <f t="shared" si="1"/>
        <v>5.4820581127792707</v>
      </c>
      <c r="H65" s="105">
        <f t="shared" si="1"/>
        <v>10.186256628474995</v>
      </c>
      <c r="I65" s="105">
        <f t="shared" si="1"/>
        <v>9.5936016973637237</v>
      </c>
      <c r="J65" s="105">
        <f t="shared" si="1"/>
        <v>10.408502227641723</v>
      </c>
      <c r="K65" s="12"/>
      <c r="L65" s="12"/>
      <c r="M65" s="12"/>
      <c r="N65" s="12"/>
      <c r="O65" s="12"/>
      <c r="P65" s="12">
        <v>2690464</v>
      </c>
      <c r="Q65" s="12">
        <v>2699716</v>
      </c>
      <c r="R65" s="12"/>
      <c r="S65" s="12"/>
      <c r="T65" s="12"/>
      <c r="U65" s="12"/>
      <c r="V65" s="12"/>
    </row>
    <row r="66" spans="2:28" ht="15" thickBot="1" x14ac:dyDescent="0.25">
      <c r="B66" s="54" t="s">
        <v>155</v>
      </c>
      <c r="C66" s="105">
        <v>12.873433263173862</v>
      </c>
      <c r="D66" s="105">
        <v>12.76973472135313</v>
      </c>
      <c r="E66" s="105">
        <v>10.118014866222955</v>
      </c>
      <c r="F66" s="105">
        <v>12.088287160816883</v>
      </c>
      <c r="G66" s="105">
        <f t="shared" si="1"/>
        <v>8.366238591691932</v>
      </c>
      <c r="H66" s="105">
        <f t="shared" si="1"/>
        <v>7.1835765918192491</v>
      </c>
      <c r="I66" s="105">
        <f t="shared" si="1"/>
        <v>5.7965038759191909</v>
      </c>
      <c r="J66" s="105">
        <f t="shared" si="1"/>
        <v>8.2786339991087701</v>
      </c>
      <c r="K66" s="12"/>
      <c r="L66" s="12"/>
      <c r="M66" s="12"/>
      <c r="N66" s="12"/>
      <c r="O66" s="12"/>
      <c r="P66" s="12">
        <v>6750336</v>
      </c>
      <c r="Q66" s="12">
        <v>6848956</v>
      </c>
      <c r="R66" s="12"/>
      <c r="S66" s="12"/>
      <c r="T66" s="12"/>
      <c r="U66" s="12"/>
      <c r="V66" s="12"/>
    </row>
    <row r="67" spans="2:28" ht="15" thickBot="1" x14ac:dyDescent="0.25">
      <c r="B67" s="54" t="s">
        <v>156</v>
      </c>
      <c r="C67" s="105">
        <v>20.628274575390471</v>
      </c>
      <c r="D67" s="105">
        <v>18.539335377882573</v>
      </c>
      <c r="E67" s="105">
        <v>12.141959085514642</v>
      </c>
      <c r="F67" s="105">
        <v>15.144809181932242</v>
      </c>
      <c r="G67" s="105">
        <f t="shared" si="1"/>
        <v>6.1828341338815438</v>
      </c>
      <c r="H67" s="105">
        <f t="shared" si="1"/>
        <v>4.9591482115508221</v>
      </c>
      <c r="I67" s="105">
        <f t="shared" si="1"/>
        <v>5.0879572560066872</v>
      </c>
      <c r="J67" s="105">
        <f t="shared" si="1"/>
        <v>9.9182964231016442</v>
      </c>
      <c r="K67" s="12"/>
      <c r="L67" s="12"/>
      <c r="M67" s="12"/>
      <c r="N67" s="12"/>
      <c r="O67" s="12"/>
      <c r="P67" s="12">
        <v>1531878</v>
      </c>
      <c r="Q67" s="12">
        <v>1552686</v>
      </c>
      <c r="R67" s="12"/>
      <c r="S67" s="12"/>
      <c r="T67" s="12"/>
      <c r="U67" s="12"/>
      <c r="V67" s="12"/>
    </row>
    <row r="68" spans="2:28" ht="15" thickBot="1" x14ac:dyDescent="0.25">
      <c r="B68" s="54" t="s">
        <v>157</v>
      </c>
      <c r="C68" s="105">
        <v>7.5287938721640923</v>
      </c>
      <c r="D68" s="105">
        <v>8.2816732593805007</v>
      </c>
      <c r="E68" s="105">
        <v>5.1195798330715823</v>
      </c>
      <c r="F68" s="105">
        <v>5.4207315879581461</v>
      </c>
      <c r="G68" s="105">
        <f t="shared" si="1"/>
        <v>3.4216007140731928</v>
      </c>
      <c r="H68" s="105">
        <f t="shared" si="1"/>
        <v>5.3555489437667365</v>
      </c>
      <c r="I68" s="105">
        <f t="shared" si="1"/>
        <v>4.3141922047009817</v>
      </c>
      <c r="J68" s="105">
        <f t="shared" si="1"/>
        <v>2.9753049687592981</v>
      </c>
      <c r="K68" s="12"/>
      <c r="L68" s="12"/>
      <c r="M68" s="12"/>
      <c r="N68" s="12"/>
      <c r="O68" s="12"/>
      <c r="P68" s="12">
        <v>664117</v>
      </c>
      <c r="Q68" s="12">
        <v>672200</v>
      </c>
      <c r="R68" s="12"/>
      <c r="S68" s="12"/>
      <c r="T68" s="12"/>
      <c r="U68" s="12"/>
      <c r="V68" s="12"/>
    </row>
    <row r="69" spans="2:28" ht="15" thickBot="1" x14ac:dyDescent="0.25">
      <c r="B69" s="54" t="s">
        <v>51</v>
      </c>
      <c r="C69" s="105">
        <v>8.0156726779683112</v>
      </c>
      <c r="D69" s="105">
        <v>8.377962968497954</v>
      </c>
      <c r="E69" s="105">
        <v>5.2532092126797973</v>
      </c>
      <c r="F69" s="105">
        <v>5.2984954989960027</v>
      </c>
      <c r="G69" s="105">
        <f t="shared" si="1"/>
        <v>4.7299236139859788</v>
      </c>
      <c r="H69" s="105">
        <f t="shared" si="1"/>
        <v>6.5317992764568276</v>
      </c>
      <c r="I69" s="105">
        <f t="shared" si="1"/>
        <v>5.7660021199067168</v>
      </c>
      <c r="J69" s="105">
        <f t="shared" si="1"/>
        <v>6.3065648186479715</v>
      </c>
      <c r="K69" s="12"/>
      <c r="L69" s="12"/>
      <c r="M69" s="12"/>
      <c r="N69" s="12"/>
      <c r="O69" s="12"/>
      <c r="P69" s="12">
        <v>2208174</v>
      </c>
      <c r="Q69" s="12">
        <v>2219909</v>
      </c>
      <c r="R69" s="12"/>
      <c r="S69" s="12"/>
      <c r="T69" s="12"/>
      <c r="U69" s="12"/>
      <c r="V69" s="12"/>
    </row>
    <row r="70" spans="2:28" ht="15" thickBot="1" x14ac:dyDescent="0.25">
      <c r="B70" s="54" t="s">
        <v>11</v>
      </c>
      <c r="C70" s="105">
        <v>10.315981643804784</v>
      </c>
      <c r="D70" s="105">
        <v>21.257174296325012</v>
      </c>
      <c r="E70" s="105">
        <v>13.12943118302427</v>
      </c>
      <c r="F70" s="105">
        <v>11.253798156877947</v>
      </c>
      <c r="G70" s="105">
        <f t="shared" si="1"/>
        <v>6.5164167155397923</v>
      </c>
      <c r="H70" s="105">
        <f t="shared" si="1"/>
        <v>8.0679445049540277</v>
      </c>
      <c r="I70" s="105">
        <f t="shared" si="1"/>
        <v>9.309166736485416</v>
      </c>
      <c r="J70" s="105">
        <f t="shared" si="1"/>
        <v>10.550388968016806</v>
      </c>
      <c r="K70" s="12"/>
      <c r="L70" s="12"/>
      <c r="M70" s="12"/>
      <c r="N70" s="12"/>
      <c r="O70" s="12"/>
      <c r="P70" s="12">
        <v>319892</v>
      </c>
      <c r="Q70" s="12">
        <v>322263</v>
      </c>
      <c r="R70" s="12"/>
      <c r="S70" s="12"/>
      <c r="T70" s="12"/>
      <c r="U70" s="12"/>
      <c r="V70" s="12"/>
    </row>
    <row r="71" spans="2:28" ht="15" thickBot="1" x14ac:dyDescent="0.25">
      <c r="B71" s="56" t="s">
        <v>22</v>
      </c>
      <c r="C71" s="106">
        <v>16.060942694135196</v>
      </c>
      <c r="D71" s="106">
        <v>16.579105566627952</v>
      </c>
      <c r="E71" s="106">
        <v>11.490156379869836</v>
      </c>
      <c r="F71" s="106">
        <v>13.864016368891521</v>
      </c>
      <c r="G71" s="106">
        <f t="shared" si="1"/>
        <v>10.112406472464489</v>
      </c>
      <c r="H71" s="106">
        <f t="shared" si="1"/>
        <v>11.040417436809996</v>
      </c>
      <c r="I71" s="106">
        <f t="shared" si="1"/>
        <v>8.6933403790034234</v>
      </c>
      <c r="J71" s="106">
        <f t="shared" si="1"/>
        <v>11.094516730695608</v>
      </c>
      <c r="K71" s="12"/>
      <c r="L71" s="12"/>
      <c r="M71" s="12"/>
      <c r="N71" s="12"/>
      <c r="O71" s="12"/>
      <c r="P71" s="12">
        <v>47475420</v>
      </c>
      <c r="Q71" s="12">
        <v>48059777</v>
      </c>
      <c r="R71" s="12"/>
      <c r="S71" s="12"/>
      <c r="T71" s="12"/>
      <c r="U71" s="12"/>
      <c r="V71" s="12"/>
    </row>
    <row r="72" spans="2:28" ht="13.5" thickBot="1" x14ac:dyDescent="0.25">
      <c r="B72" s="12"/>
      <c r="C72" s="105"/>
      <c r="D72" s="105"/>
      <c r="E72" s="105"/>
      <c r="F72" s="105"/>
      <c r="G72" s="105"/>
      <c r="H72" s="12"/>
      <c r="I72" s="12"/>
      <c r="J72" s="12"/>
      <c r="K72" s="12"/>
      <c r="L72" s="12"/>
      <c r="M72" s="12"/>
      <c r="N72" s="12"/>
      <c r="O72" s="12"/>
      <c r="P72" s="12"/>
      <c r="Q72" s="12"/>
      <c r="R72" s="12"/>
      <c r="S72" s="12"/>
      <c r="T72" s="12"/>
      <c r="U72" s="12"/>
      <c r="V72" s="12"/>
      <c r="W72" s="12"/>
      <c r="X72" s="12"/>
      <c r="Y72" s="12"/>
      <c r="Z72" s="12"/>
      <c r="AA72" s="12"/>
      <c r="AB72" s="12"/>
    </row>
    <row r="73" spans="2:28" ht="13.5" thickBot="1" x14ac:dyDescent="0.25">
      <c r="B73" s="12"/>
      <c r="C73" s="105"/>
      <c r="D73" s="105"/>
      <c r="E73" s="105"/>
      <c r="F73" s="105"/>
      <c r="G73" s="105"/>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AB75"/>
  <sheetViews>
    <sheetView zoomScaleNormal="100" workbookViewId="0"/>
  </sheetViews>
  <sheetFormatPr baseColWidth="10" defaultRowHeight="12.75" x14ac:dyDescent="0.2"/>
  <cols>
    <col min="1" max="1" width="10.28515625" style="12" customWidth="1"/>
    <col min="2" max="2" width="34.7109375" customWidth="1"/>
    <col min="3" max="15" width="12.28515625" customWidth="1"/>
    <col min="16" max="18" width="0.140625" hidden="1" customWidth="1"/>
    <col min="19" max="19" width="12.28515625" hidden="1" customWidth="1"/>
    <col min="20" max="20" width="0.28515625" hidden="1" customWidth="1"/>
    <col min="21" max="22" width="12.28515625" customWidth="1"/>
    <col min="23" max="23" width="13.42578125" customWidth="1"/>
    <col min="24" max="61" width="12.28515625" customWidth="1"/>
  </cols>
  <sheetData>
    <row r="2" spans="1:13" ht="40.5" customHeight="1" x14ac:dyDescent="0.25">
      <c r="B2" s="10"/>
      <c r="M2" s="89"/>
    </row>
    <row r="3" spans="1:13" ht="27.95" customHeight="1" x14ac:dyDescent="0.2">
      <c r="B3" s="53"/>
      <c r="C3" s="52"/>
      <c r="D3" s="12"/>
      <c r="E3" s="12"/>
      <c r="F3" s="12"/>
      <c r="G3" s="12"/>
      <c r="H3" s="12"/>
      <c r="I3" s="12"/>
      <c r="J3" s="12"/>
      <c r="K3" s="12"/>
      <c r="L3" s="12"/>
    </row>
    <row r="4" spans="1:13" x14ac:dyDescent="0.2">
      <c r="B4" s="12"/>
      <c r="C4" s="12"/>
      <c r="D4" s="12"/>
      <c r="E4" s="12"/>
      <c r="F4" s="12"/>
      <c r="G4" s="12"/>
      <c r="H4" s="12"/>
      <c r="I4" s="12"/>
      <c r="J4" s="12"/>
      <c r="K4" s="12"/>
      <c r="L4" s="12"/>
    </row>
    <row r="5" spans="1:13" ht="39" customHeight="1" x14ac:dyDescent="0.2">
      <c r="B5" s="12"/>
      <c r="C5" s="38" t="s">
        <v>230</v>
      </c>
      <c r="D5" s="38" t="s">
        <v>234</v>
      </c>
      <c r="E5" s="38" t="s">
        <v>237</v>
      </c>
      <c r="F5" s="60" t="s">
        <v>243</v>
      </c>
      <c r="G5" s="38" t="s">
        <v>250</v>
      </c>
      <c r="H5" s="38" t="s">
        <v>260</v>
      </c>
      <c r="I5" s="38" t="s">
        <v>269</v>
      </c>
      <c r="J5" s="38" t="s">
        <v>292</v>
      </c>
    </row>
    <row r="6" spans="1:13" ht="17.100000000000001" customHeight="1" thickBot="1" x14ac:dyDescent="0.25">
      <c r="B6" s="54" t="s">
        <v>52</v>
      </c>
      <c r="C6" s="40">
        <v>126</v>
      </c>
      <c r="D6" s="40">
        <v>139</v>
      </c>
      <c r="E6" s="40">
        <v>83</v>
      </c>
      <c r="F6" s="40">
        <v>118</v>
      </c>
      <c r="G6" s="40">
        <v>103</v>
      </c>
      <c r="H6" s="40">
        <v>77</v>
      </c>
      <c r="I6" s="40">
        <v>83</v>
      </c>
      <c r="J6" s="40">
        <v>90</v>
      </c>
    </row>
    <row r="7" spans="1:13" ht="17.100000000000001" customHeight="1" thickBot="1" x14ac:dyDescent="0.25">
      <c r="B7" s="54" t="s">
        <v>53</v>
      </c>
      <c r="C7" s="40">
        <v>14</v>
      </c>
      <c r="D7" s="40">
        <v>5</v>
      </c>
      <c r="E7" s="40">
        <v>5</v>
      </c>
      <c r="F7" s="40">
        <v>9</v>
      </c>
      <c r="G7" s="40">
        <v>5</v>
      </c>
      <c r="H7" s="40">
        <v>6</v>
      </c>
      <c r="I7" s="40">
        <v>2</v>
      </c>
      <c r="J7" s="40">
        <v>7</v>
      </c>
    </row>
    <row r="8" spans="1:13" ht="17.100000000000001" customHeight="1" thickBot="1" x14ac:dyDescent="0.25">
      <c r="B8" s="54" t="s">
        <v>154</v>
      </c>
      <c r="C8" s="40">
        <v>6</v>
      </c>
      <c r="D8" s="40">
        <v>9</v>
      </c>
      <c r="E8" s="40">
        <v>2</v>
      </c>
      <c r="F8" s="40">
        <v>6</v>
      </c>
      <c r="G8" s="40">
        <v>4</v>
      </c>
      <c r="H8" s="40">
        <v>3</v>
      </c>
      <c r="I8" s="40">
        <v>3</v>
      </c>
      <c r="J8" s="40">
        <v>7</v>
      </c>
    </row>
    <row r="9" spans="1:13" ht="17.100000000000001" customHeight="1" thickBot="1" x14ac:dyDescent="0.25">
      <c r="B9" s="54" t="s">
        <v>47</v>
      </c>
      <c r="C9" s="40">
        <v>22</v>
      </c>
      <c r="D9" s="40">
        <v>9</v>
      </c>
      <c r="E9" s="40">
        <v>16</v>
      </c>
      <c r="F9" s="40">
        <v>13</v>
      </c>
      <c r="G9" s="40">
        <v>10</v>
      </c>
      <c r="H9" s="40">
        <v>10</v>
      </c>
      <c r="I9" s="40">
        <v>15</v>
      </c>
      <c r="J9" s="40">
        <v>5</v>
      </c>
    </row>
    <row r="10" spans="1:13" ht="17.100000000000001" customHeight="1" thickBot="1" x14ac:dyDescent="0.25">
      <c r="B10" s="54" t="s">
        <v>8</v>
      </c>
      <c r="C10" s="40">
        <v>37</v>
      </c>
      <c r="D10" s="40">
        <v>27</v>
      </c>
      <c r="E10" s="40">
        <v>29</v>
      </c>
      <c r="F10" s="40">
        <v>36</v>
      </c>
      <c r="G10" s="40">
        <v>20</v>
      </c>
      <c r="H10" s="40">
        <v>36</v>
      </c>
      <c r="I10" s="40">
        <v>15</v>
      </c>
      <c r="J10" s="40">
        <v>30</v>
      </c>
    </row>
    <row r="11" spans="1:13" ht="17.100000000000001" customHeight="1" thickBot="1" x14ac:dyDescent="0.25">
      <c r="A11" s="67"/>
      <c r="B11" s="54" t="s">
        <v>9</v>
      </c>
      <c r="C11" s="40">
        <v>3</v>
      </c>
      <c r="D11" s="40">
        <v>2</v>
      </c>
      <c r="E11" s="40">
        <v>2</v>
      </c>
      <c r="F11" s="40">
        <v>4</v>
      </c>
      <c r="G11" s="40">
        <v>2</v>
      </c>
      <c r="H11" s="40">
        <v>4</v>
      </c>
      <c r="I11" s="40">
        <v>2</v>
      </c>
      <c r="J11" s="40">
        <v>2</v>
      </c>
    </row>
    <row r="12" spans="1:13" ht="17.100000000000001" customHeight="1" thickBot="1" x14ac:dyDescent="0.25">
      <c r="A12" s="67"/>
      <c r="B12" s="54" t="s">
        <v>54</v>
      </c>
      <c r="C12" s="40">
        <v>22</v>
      </c>
      <c r="D12" s="40">
        <v>23</v>
      </c>
      <c r="E12" s="40">
        <v>20</v>
      </c>
      <c r="F12" s="40">
        <v>25</v>
      </c>
      <c r="G12" s="40">
        <v>13</v>
      </c>
      <c r="H12" s="40">
        <v>6</v>
      </c>
      <c r="I12" s="40">
        <v>11</v>
      </c>
      <c r="J12" s="40">
        <v>27</v>
      </c>
    </row>
    <row r="13" spans="1:13" ht="17.100000000000001" customHeight="1" thickBot="1" x14ac:dyDescent="0.25">
      <c r="A13" s="67"/>
      <c r="B13" s="54" t="s">
        <v>49</v>
      </c>
      <c r="C13" s="40">
        <v>23</v>
      </c>
      <c r="D13" s="40">
        <v>14</v>
      </c>
      <c r="E13" s="40">
        <v>19</v>
      </c>
      <c r="F13" s="40">
        <v>14</v>
      </c>
      <c r="G13" s="40">
        <v>6</v>
      </c>
      <c r="H13" s="40">
        <v>9</v>
      </c>
      <c r="I13" s="40">
        <v>11</v>
      </c>
      <c r="J13" s="40">
        <v>19</v>
      </c>
    </row>
    <row r="14" spans="1:13" ht="17.100000000000001" customHeight="1" thickBot="1" x14ac:dyDescent="0.25">
      <c r="A14" s="67"/>
      <c r="B14" s="54" t="s">
        <v>26</v>
      </c>
      <c r="C14" s="40">
        <v>273</v>
      </c>
      <c r="D14" s="40">
        <v>203</v>
      </c>
      <c r="E14" s="40">
        <v>151</v>
      </c>
      <c r="F14" s="40">
        <v>220</v>
      </c>
      <c r="G14" s="40">
        <v>176</v>
      </c>
      <c r="H14" s="40">
        <v>238</v>
      </c>
      <c r="I14" s="40">
        <v>111</v>
      </c>
      <c r="J14" s="40">
        <v>201</v>
      </c>
    </row>
    <row r="15" spans="1:13" ht="17.100000000000001" customHeight="1" thickBot="1" x14ac:dyDescent="0.25">
      <c r="A15" s="67"/>
      <c r="B15" s="54" t="s">
        <v>48</v>
      </c>
      <c r="C15" s="40">
        <v>68</v>
      </c>
      <c r="D15" s="40">
        <v>47</v>
      </c>
      <c r="E15" s="40">
        <v>33</v>
      </c>
      <c r="F15" s="40">
        <v>33</v>
      </c>
      <c r="G15" s="40">
        <v>31</v>
      </c>
      <c r="H15" s="40">
        <v>36</v>
      </c>
      <c r="I15" s="40">
        <v>31</v>
      </c>
      <c r="J15" s="40">
        <v>49</v>
      </c>
    </row>
    <row r="16" spans="1:13" ht="17.100000000000001" customHeight="1" thickBot="1" x14ac:dyDescent="0.25">
      <c r="B16" s="54" t="s">
        <v>21</v>
      </c>
      <c r="C16" s="40">
        <v>10</v>
      </c>
      <c r="D16" s="40">
        <v>3</v>
      </c>
      <c r="E16" s="40">
        <v>2</v>
      </c>
      <c r="F16" s="40">
        <v>10</v>
      </c>
      <c r="G16" s="40">
        <v>2</v>
      </c>
      <c r="H16" s="40">
        <v>1</v>
      </c>
      <c r="I16" s="40">
        <v>6</v>
      </c>
      <c r="J16" s="40">
        <v>5</v>
      </c>
    </row>
    <row r="17" spans="2:10" ht="17.100000000000001" customHeight="1" thickBot="1" x14ac:dyDescent="0.25">
      <c r="B17" s="54" t="s">
        <v>10</v>
      </c>
      <c r="C17" s="40">
        <v>12</v>
      </c>
      <c r="D17" s="40">
        <v>8</v>
      </c>
      <c r="E17" s="40">
        <v>6</v>
      </c>
      <c r="F17" s="40">
        <v>10</v>
      </c>
      <c r="G17" s="40">
        <v>5</v>
      </c>
      <c r="H17" s="40">
        <v>14</v>
      </c>
      <c r="I17" s="40">
        <v>12</v>
      </c>
      <c r="J17" s="40">
        <v>13</v>
      </c>
    </row>
    <row r="18" spans="2:10" ht="17.100000000000001" customHeight="1" thickBot="1" x14ac:dyDescent="0.25">
      <c r="B18" s="54" t="s">
        <v>155</v>
      </c>
      <c r="C18" s="40">
        <v>29</v>
      </c>
      <c r="D18" s="40">
        <v>28</v>
      </c>
      <c r="E18" s="40">
        <v>14</v>
      </c>
      <c r="F18" s="40">
        <v>12</v>
      </c>
      <c r="G18" s="40">
        <v>16</v>
      </c>
      <c r="H18" s="40">
        <v>7</v>
      </c>
      <c r="I18" s="40">
        <v>15</v>
      </c>
      <c r="J18" s="40">
        <v>20</v>
      </c>
    </row>
    <row r="19" spans="2:10" ht="17.100000000000001" customHeight="1" thickBot="1" x14ac:dyDescent="0.25">
      <c r="B19" s="54" t="s">
        <v>156</v>
      </c>
      <c r="C19" s="40">
        <v>35</v>
      </c>
      <c r="D19" s="40">
        <v>34</v>
      </c>
      <c r="E19" s="40">
        <v>21</v>
      </c>
      <c r="F19" s="40">
        <v>28</v>
      </c>
      <c r="G19" s="40">
        <v>10</v>
      </c>
      <c r="H19" s="40">
        <v>21</v>
      </c>
      <c r="I19" s="40">
        <v>9</v>
      </c>
      <c r="J19" s="40">
        <v>18</v>
      </c>
    </row>
    <row r="20" spans="2:10" ht="17.100000000000001" customHeight="1" thickBot="1" x14ac:dyDescent="0.25">
      <c r="B20" s="54" t="s">
        <v>157</v>
      </c>
      <c r="C20" s="40">
        <v>4</v>
      </c>
      <c r="D20" s="40">
        <v>4</v>
      </c>
      <c r="E20" s="40">
        <v>1</v>
      </c>
      <c r="F20" s="40">
        <v>1</v>
      </c>
      <c r="G20" s="40">
        <v>2</v>
      </c>
      <c r="H20" s="40">
        <v>1</v>
      </c>
      <c r="I20" s="40">
        <v>2</v>
      </c>
      <c r="J20" s="40">
        <v>0</v>
      </c>
    </row>
    <row r="21" spans="2:10" ht="17.100000000000001" customHeight="1" thickBot="1" x14ac:dyDescent="0.25">
      <c r="B21" s="54" t="s">
        <v>51</v>
      </c>
      <c r="C21" s="40">
        <v>6</v>
      </c>
      <c r="D21" s="40">
        <v>11</v>
      </c>
      <c r="E21" s="40">
        <v>8</v>
      </c>
      <c r="F21" s="40">
        <v>10</v>
      </c>
      <c r="G21" s="40">
        <v>5</v>
      </c>
      <c r="H21" s="40">
        <v>5</v>
      </c>
      <c r="I21" s="40">
        <v>3</v>
      </c>
      <c r="J21" s="40">
        <v>7</v>
      </c>
    </row>
    <row r="22" spans="2:10" ht="17.100000000000001" customHeight="1" thickBot="1" x14ac:dyDescent="0.25">
      <c r="B22" s="54" t="s">
        <v>11</v>
      </c>
      <c r="C22" s="40">
        <v>2</v>
      </c>
      <c r="D22" s="40">
        <v>2</v>
      </c>
      <c r="E22" s="40">
        <v>0</v>
      </c>
      <c r="F22" s="40">
        <v>4</v>
      </c>
      <c r="G22" s="40">
        <v>1</v>
      </c>
      <c r="H22" s="40">
        <v>2</v>
      </c>
      <c r="I22" s="40">
        <v>2</v>
      </c>
      <c r="J22" s="40">
        <v>3</v>
      </c>
    </row>
    <row r="23" spans="2:10" ht="17.100000000000001" customHeight="1" thickBot="1" x14ac:dyDescent="0.25">
      <c r="B23" s="56" t="s">
        <v>22</v>
      </c>
      <c r="C23" s="57">
        <v>692</v>
      </c>
      <c r="D23" s="57">
        <v>568</v>
      </c>
      <c r="E23" s="57">
        <v>412</v>
      </c>
      <c r="F23" s="57">
        <v>553</v>
      </c>
      <c r="G23" s="57">
        <f>SUM(G6:G22)</f>
        <v>411</v>
      </c>
      <c r="H23" s="57">
        <f>SUM(H6:H22)</f>
        <v>476</v>
      </c>
      <c r="I23" s="57">
        <f>SUM(I6:I22)</f>
        <v>333</v>
      </c>
      <c r="J23" s="57">
        <f>SUM(J6:J22)</f>
        <v>503</v>
      </c>
    </row>
    <row r="24" spans="2:10" x14ac:dyDescent="0.2">
      <c r="J24" s="92"/>
    </row>
    <row r="26" spans="2:10" ht="15" x14ac:dyDescent="0.2">
      <c r="B26" s="73"/>
      <c r="C26" s="73"/>
      <c r="D26" s="73"/>
      <c r="E26" s="73"/>
    </row>
    <row r="27" spans="2:10" ht="15" x14ac:dyDescent="0.2">
      <c r="B27" s="53"/>
      <c r="C27" s="12"/>
      <c r="D27" s="12"/>
      <c r="E27" s="12"/>
      <c r="F27" s="12"/>
      <c r="G27" s="12"/>
    </row>
    <row r="28" spans="2:10" x14ac:dyDescent="0.2">
      <c r="B28" s="12"/>
      <c r="C28" s="12"/>
      <c r="D28" s="12"/>
      <c r="E28" s="12"/>
      <c r="F28" s="12"/>
      <c r="G28" s="12"/>
    </row>
    <row r="29" spans="2:10" ht="39" customHeight="1" x14ac:dyDescent="0.2">
      <c r="B29" s="12"/>
      <c r="C29" s="39" t="s">
        <v>251</v>
      </c>
      <c r="D29" s="39" t="s">
        <v>261</v>
      </c>
      <c r="E29" s="39" t="s">
        <v>270</v>
      </c>
      <c r="F29" s="39" t="s">
        <v>293</v>
      </c>
    </row>
    <row r="30" spans="2:10" ht="17.100000000000001" customHeight="1" thickBot="1" x14ac:dyDescent="0.25">
      <c r="B30" s="54" t="s">
        <v>52</v>
      </c>
      <c r="C30" s="36">
        <f t="shared" ref="C30:F47" si="0">+(G6-C6)/C6</f>
        <v>-0.18253968253968253</v>
      </c>
      <c r="D30" s="36">
        <f t="shared" si="0"/>
        <v>-0.4460431654676259</v>
      </c>
      <c r="E30" s="36">
        <f t="shared" si="0"/>
        <v>0</v>
      </c>
      <c r="F30" s="36">
        <f t="shared" si="0"/>
        <v>-0.23728813559322035</v>
      </c>
    </row>
    <row r="31" spans="2:10" ht="17.100000000000001" customHeight="1" thickBot="1" x14ac:dyDescent="0.25">
      <c r="B31" s="54" t="s">
        <v>53</v>
      </c>
      <c r="C31" s="36">
        <f t="shared" si="0"/>
        <v>-0.6428571428571429</v>
      </c>
      <c r="D31" s="36">
        <f t="shared" si="0"/>
        <v>0.2</v>
      </c>
      <c r="E31" s="36">
        <f t="shared" si="0"/>
        <v>-0.6</v>
      </c>
      <c r="F31" s="36">
        <f t="shared" si="0"/>
        <v>-0.22222222222222221</v>
      </c>
    </row>
    <row r="32" spans="2:10" ht="17.100000000000001" customHeight="1" thickBot="1" x14ac:dyDescent="0.25">
      <c r="B32" s="54" t="s">
        <v>154</v>
      </c>
      <c r="C32" s="36">
        <f t="shared" si="0"/>
        <v>-0.33333333333333331</v>
      </c>
      <c r="D32" s="36">
        <f t="shared" si="0"/>
        <v>-0.66666666666666663</v>
      </c>
      <c r="E32" s="36">
        <f t="shared" si="0"/>
        <v>0.5</v>
      </c>
      <c r="F32" s="36">
        <f t="shared" si="0"/>
        <v>0.16666666666666666</v>
      </c>
    </row>
    <row r="33" spans="2:6" ht="17.100000000000001" customHeight="1" thickBot="1" x14ac:dyDescent="0.25">
      <c r="B33" s="54" t="s">
        <v>47</v>
      </c>
      <c r="C33" s="36">
        <f t="shared" si="0"/>
        <v>-0.54545454545454541</v>
      </c>
      <c r="D33" s="36">
        <f t="shared" si="0"/>
        <v>0.1111111111111111</v>
      </c>
      <c r="E33" s="36">
        <f t="shared" si="0"/>
        <v>-6.25E-2</v>
      </c>
      <c r="F33" s="36">
        <f t="shared" si="0"/>
        <v>-0.61538461538461542</v>
      </c>
    </row>
    <row r="34" spans="2:6" ht="17.100000000000001" customHeight="1" thickBot="1" x14ac:dyDescent="0.25">
      <c r="B34" s="54" t="s">
        <v>8</v>
      </c>
      <c r="C34" s="36">
        <f t="shared" si="0"/>
        <v>-0.45945945945945948</v>
      </c>
      <c r="D34" s="36">
        <f t="shared" si="0"/>
        <v>0.33333333333333331</v>
      </c>
      <c r="E34" s="36">
        <f t="shared" si="0"/>
        <v>-0.48275862068965519</v>
      </c>
      <c r="F34" s="36">
        <f t="shared" si="0"/>
        <v>-0.16666666666666666</v>
      </c>
    </row>
    <row r="35" spans="2:6" ht="17.100000000000001" customHeight="1" thickBot="1" x14ac:dyDescent="0.25">
      <c r="B35" s="54" t="s">
        <v>9</v>
      </c>
      <c r="C35" s="36">
        <f t="shared" si="0"/>
        <v>-0.33333333333333331</v>
      </c>
      <c r="D35" s="36">
        <f t="shared" si="0"/>
        <v>1</v>
      </c>
      <c r="E35" s="36">
        <f t="shared" si="0"/>
        <v>0</v>
      </c>
      <c r="F35" s="36">
        <f t="shared" si="0"/>
        <v>-0.5</v>
      </c>
    </row>
    <row r="36" spans="2:6" ht="17.100000000000001" customHeight="1" thickBot="1" x14ac:dyDescent="0.25">
      <c r="B36" s="54" t="s">
        <v>54</v>
      </c>
      <c r="C36" s="36">
        <f t="shared" si="0"/>
        <v>-0.40909090909090912</v>
      </c>
      <c r="D36" s="36">
        <f t="shared" si="0"/>
        <v>-0.73913043478260865</v>
      </c>
      <c r="E36" s="36">
        <f t="shared" si="0"/>
        <v>-0.45</v>
      </c>
      <c r="F36" s="36">
        <f t="shared" si="0"/>
        <v>0.08</v>
      </c>
    </row>
    <row r="37" spans="2:6" ht="17.100000000000001" customHeight="1" thickBot="1" x14ac:dyDescent="0.25">
      <c r="B37" s="54" t="s">
        <v>49</v>
      </c>
      <c r="C37" s="36">
        <f t="shared" si="0"/>
        <v>-0.73913043478260865</v>
      </c>
      <c r="D37" s="36">
        <f t="shared" si="0"/>
        <v>-0.35714285714285715</v>
      </c>
      <c r="E37" s="36">
        <f t="shared" si="0"/>
        <v>-0.42105263157894735</v>
      </c>
      <c r="F37" s="36">
        <f t="shared" si="0"/>
        <v>0.35714285714285715</v>
      </c>
    </row>
    <row r="38" spans="2:6" ht="17.100000000000001" customHeight="1" thickBot="1" x14ac:dyDescent="0.25">
      <c r="B38" s="54" t="s">
        <v>26</v>
      </c>
      <c r="C38" s="36">
        <f t="shared" si="0"/>
        <v>-0.35531135531135533</v>
      </c>
      <c r="D38" s="36">
        <f t="shared" si="0"/>
        <v>0.17241379310344829</v>
      </c>
      <c r="E38" s="36">
        <f t="shared" si="0"/>
        <v>-0.26490066225165565</v>
      </c>
      <c r="F38" s="36">
        <f t="shared" si="0"/>
        <v>-8.6363636363636365E-2</v>
      </c>
    </row>
    <row r="39" spans="2:6" ht="17.100000000000001" customHeight="1" thickBot="1" x14ac:dyDescent="0.25">
      <c r="B39" s="54" t="s">
        <v>48</v>
      </c>
      <c r="C39" s="36">
        <f t="shared" si="0"/>
        <v>-0.54411764705882348</v>
      </c>
      <c r="D39" s="36">
        <f t="shared" si="0"/>
        <v>-0.23404255319148937</v>
      </c>
      <c r="E39" s="36">
        <f t="shared" si="0"/>
        <v>-6.0606060606060608E-2</v>
      </c>
      <c r="F39" s="36">
        <f t="shared" si="0"/>
        <v>0.48484848484848486</v>
      </c>
    </row>
    <row r="40" spans="2:6" ht="17.100000000000001" customHeight="1" thickBot="1" x14ac:dyDescent="0.25">
      <c r="B40" s="54" t="s">
        <v>21</v>
      </c>
      <c r="C40" s="36">
        <f t="shared" si="0"/>
        <v>-0.8</v>
      </c>
      <c r="D40" s="36">
        <f t="shared" si="0"/>
        <v>-0.66666666666666663</v>
      </c>
      <c r="E40" s="36">
        <f t="shared" si="0"/>
        <v>2</v>
      </c>
      <c r="F40" s="36">
        <f t="shared" si="0"/>
        <v>-0.5</v>
      </c>
    </row>
    <row r="41" spans="2:6" ht="17.100000000000001" customHeight="1" thickBot="1" x14ac:dyDescent="0.25">
      <c r="B41" s="54" t="s">
        <v>10</v>
      </c>
      <c r="C41" s="36">
        <f t="shared" si="0"/>
        <v>-0.58333333333333337</v>
      </c>
      <c r="D41" s="36">
        <f t="shared" si="0"/>
        <v>0.75</v>
      </c>
      <c r="E41" s="36">
        <f t="shared" si="0"/>
        <v>1</v>
      </c>
      <c r="F41" s="36">
        <f t="shared" si="0"/>
        <v>0.3</v>
      </c>
    </row>
    <row r="42" spans="2:6" ht="17.100000000000001" customHeight="1" thickBot="1" x14ac:dyDescent="0.25">
      <c r="B42" s="54" t="s">
        <v>155</v>
      </c>
      <c r="C42" s="36">
        <f t="shared" si="0"/>
        <v>-0.44827586206896552</v>
      </c>
      <c r="D42" s="36">
        <f t="shared" si="0"/>
        <v>-0.75</v>
      </c>
      <c r="E42" s="36">
        <f t="shared" si="0"/>
        <v>7.1428571428571425E-2</v>
      </c>
      <c r="F42" s="36">
        <f t="shared" si="0"/>
        <v>0.66666666666666663</v>
      </c>
    </row>
    <row r="43" spans="2:6" ht="17.100000000000001" customHeight="1" thickBot="1" x14ac:dyDescent="0.25">
      <c r="B43" s="54" t="s">
        <v>156</v>
      </c>
      <c r="C43" s="36">
        <f t="shared" si="0"/>
        <v>-0.7142857142857143</v>
      </c>
      <c r="D43" s="36">
        <f t="shared" si="0"/>
        <v>-0.38235294117647056</v>
      </c>
      <c r="E43" s="36">
        <f t="shared" si="0"/>
        <v>-0.5714285714285714</v>
      </c>
      <c r="F43" s="36">
        <f t="shared" si="0"/>
        <v>-0.35714285714285715</v>
      </c>
    </row>
    <row r="44" spans="2:6" ht="17.100000000000001" customHeight="1" thickBot="1" x14ac:dyDescent="0.25">
      <c r="B44" s="54" t="s">
        <v>157</v>
      </c>
      <c r="C44" s="36">
        <f t="shared" si="0"/>
        <v>-0.5</v>
      </c>
      <c r="D44" s="36">
        <f t="shared" si="0"/>
        <v>-0.75</v>
      </c>
      <c r="E44" s="36">
        <f t="shared" si="0"/>
        <v>1</v>
      </c>
      <c r="F44" s="36">
        <f t="shared" si="0"/>
        <v>-1</v>
      </c>
    </row>
    <row r="45" spans="2:6" ht="17.100000000000001" customHeight="1" thickBot="1" x14ac:dyDescent="0.25">
      <c r="B45" s="54" t="s">
        <v>51</v>
      </c>
      <c r="C45" s="36">
        <f t="shared" si="0"/>
        <v>-0.16666666666666666</v>
      </c>
      <c r="D45" s="36">
        <f t="shared" si="0"/>
        <v>-0.54545454545454541</v>
      </c>
      <c r="E45" s="36">
        <f t="shared" si="0"/>
        <v>-0.625</v>
      </c>
      <c r="F45" s="36">
        <f t="shared" si="0"/>
        <v>-0.3</v>
      </c>
    </row>
    <row r="46" spans="2:6" ht="17.100000000000001" customHeight="1" thickBot="1" x14ac:dyDescent="0.25">
      <c r="B46" s="54" t="s">
        <v>11</v>
      </c>
      <c r="C46" s="36">
        <f t="shared" si="0"/>
        <v>-0.5</v>
      </c>
      <c r="D46" s="36">
        <f t="shared" si="0"/>
        <v>0</v>
      </c>
      <c r="E46" s="36" t="s">
        <v>278</v>
      </c>
      <c r="F46" s="36">
        <f t="shared" si="0"/>
        <v>-0.25</v>
      </c>
    </row>
    <row r="47" spans="2:6" ht="17.100000000000001" customHeight="1" thickBot="1" x14ac:dyDescent="0.25">
      <c r="B47" s="56" t="s">
        <v>22</v>
      </c>
      <c r="C47" s="65">
        <f t="shared" si="0"/>
        <v>-0.40606936416184969</v>
      </c>
      <c r="D47" s="65">
        <f t="shared" si="0"/>
        <v>-0.1619718309859155</v>
      </c>
      <c r="E47" s="65">
        <f t="shared" si="0"/>
        <v>-0.19174757281553398</v>
      </c>
      <c r="F47" s="65">
        <f t="shared" si="0"/>
        <v>-9.0415913200723327E-2</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230</v>
      </c>
      <c r="D53" s="38" t="s">
        <v>234</v>
      </c>
      <c r="E53" s="38" t="s">
        <v>237</v>
      </c>
      <c r="F53" s="60" t="s">
        <v>243</v>
      </c>
      <c r="G53" s="38" t="s">
        <v>250</v>
      </c>
      <c r="H53" s="38" t="s">
        <v>260</v>
      </c>
      <c r="I53" s="38" t="s">
        <v>269</v>
      </c>
      <c r="J53" s="38" t="s">
        <v>292</v>
      </c>
      <c r="K53" s="12"/>
      <c r="L53" s="12"/>
      <c r="M53" s="12"/>
      <c r="N53" s="12"/>
      <c r="O53" s="12"/>
      <c r="P53" s="12">
        <v>2022</v>
      </c>
      <c r="Q53" s="12">
        <v>2023</v>
      </c>
      <c r="R53" s="12"/>
      <c r="S53" s="12"/>
      <c r="T53" s="12"/>
      <c r="U53" s="12"/>
      <c r="V53" s="12"/>
    </row>
    <row r="54" spans="2:28" ht="15" thickBot="1" x14ac:dyDescent="0.25">
      <c r="B54" s="54" t="s">
        <v>52</v>
      </c>
      <c r="C54" s="105">
        <v>1.453543034218018</v>
      </c>
      <c r="D54" s="105">
        <v>1.6035117599706707</v>
      </c>
      <c r="E54" s="105">
        <v>0.95749263365155157</v>
      </c>
      <c r="F54" s="105">
        <v>1.3612545876010012</v>
      </c>
      <c r="G54" s="105">
        <f>+G6/$Q54*100000</f>
        <v>1.1777971739500079</v>
      </c>
      <c r="H54" s="105">
        <f>+H6/$Q54*100000</f>
        <v>0.88048914945777301</v>
      </c>
      <c r="I54" s="105">
        <f>+I6/$Q54*100000</f>
        <v>0.94909869357136578</v>
      </c>
      <c r="J54" s="105">
        <f>+J6/$Q54*100000</f>
        <v>1.0291431617038904</v>
      </c>
      <c r="K54" s="12"/>
      <c r="L54" s="12"/>
      <c r="M54" s="12"/>
      <c r="N54" s="12"/>
      <c r="O54" s="12"/>
      <c r="P54" s="12">
        <v>8668474</v>
      </c>
      <c r="Q54" s="12">
        <v>8745139</v>
      </c>
      <c r="R54" s="12"/>
      <c r="S54" s="12"/>
      <c r="T54" s="12"/>
      <c r="U54" s="12"/>
      <c r="V54" s="12"/>
    </row>
    <row r="55" spans="2:28" ht="15" thickBot="1" x14ac:dyDescent="0.25">
      <c r="B55" s="54" t="s">
        <v>53</v>
      </c>
      <c r="C55" s="105">
        <v>1.055556183862808</v>
      </c>
      <c r="D55" s="105">
        <v>0.3769843513795742</v>
      </c>
      <c r="E55" s="105">
        <v>0.3769843513795742</v>
      </c>
      <c r="F55" s="105">
        <v>0.67857183248323361</v>
      </c>
      <c r="G55" s="105">
        <f t="shared" ref="G55:J70" si="1">+G7/$Q55*100000</f>
        <v>0.37055482432736886</v>
      </c>
      <c r="H55" s="105">
        <f t="shared" si="1"/>
        <v>0.44466578919284266</v>
      </c>
      <c r="I55" s="105">
        <f t="shared" si="1"/>
        <v>0.14822192973094755</v>
      </c>
      <c r="J55" s="105">
        <f t="shared" si="1"/>
        <v>0.51877675405831647</v>
      </c>
      <c r="K55" s="12"/>
      <c r="L55" s="12"/>
      <c r="M55" s="12"/>
      <c r="N55" s="12"/>
      <c r="O55" s="12"/>
      <c r="P55" s="12">
        <v>1326315</v>
      </c>
      <c r="Q55" s="12">
        <v>1349328</v>
      </c>
      <c r="R55" s="12"/>
      <c r="S55" s="12"/>
      <c r="T55" s="12"/>
      <c r="U55" s="12"/>
      <c r="V55" s="12"/>
    </row>
    <row r="56" spans="2:28" ht="15" thickBot="1" x14ac:dyDescent="0.25">
      <c r="B56" s="54" t="s">
        <v>154</v>
      </c>
      <c r="C56" s="105">
        <v>0.5972015137067701</v>
      </c>
      <c r="D56" s="105">
        <v>0.89580227056015516</v>
      </c>
      <c r="E56" s="105">
        <v>0.19906717123559001</v>
      </c>
      <c r="F56" s="105">
        <v>0.5972015137067701</v>
      </c>
      <c r="G56" s="105">
        <f t="shared" si="1"/>
        <v>0.39737533590633867</v>
      </c>
      <c r="H56" s="105">
        <f t="shared" si="1"/>
        <v>0.29803150192975397</v>
      </c>
      <c r="I56" s="105">
        <f t="shared" si="1"/>
        <v>0.29803150192975397</v>
      </c>
      <c r="J56" s="105">
        <f t="shared" si="1"/>
        <v>0.69540683783609258</v>
      </c>
      <c r="K56" s="12"/>
      <c r="L56" s="12"/>
      <c r="M56" s="12"/>
      <c r="N56" s="12"/>
      <c r="O56" s="12"/>
      <c r="P56" s="12">
        <v>1004686</v>
      </c>
      <c r="Q56" s="12">
        <v>1006605</v>
      </c>
      <c r="R56" s="12"/>
      <c r="S56" s="12"/>
      <c r="T56" s="12"/>
      <c r="U56" s="12"/>
      <c r="V56" s="12"/>
    </row>
    <row r="57" spans="2:28" ht="15" thickBot="1" x14ac:dyDescent="0.25">
      <c r="B57" s="54" t="s">
        <v>47</v>
      </c>
      <c r="C57" s="105">
        <v>1.8697005674541221</v>
      </c>
      <c r="D57" s="105">
        <v>0.76487750486759543</v>
      </c>
      <c r="E57" s="105">
        <v>1.3597822308757253</v>
      </c>
      <c r="F57" s="105">
        <v>1.1048230625865267</v>
      </c>
      <c r="G57" s="105">
        <f t="shared" si="1"/>
        <v>0.82868853409970444</v>
      </c>
      <c r="H57" s="105">
        <f t="shared" si="1"/>
        <v>0.82868853409970444</v>
      </c>
      <c r="I57" s="105">
        <f t="shared" si="1"/>
        <v>1.2430328011495566</v>
      </c>
      <c r="J57" s="105">
        <f t="shared" si="1"/>
        <v>0.41434426704985222</v>
      </c>
      <c r="K57" s="12"/>
      <c r="L57" s="12"/>
      <c r="M57" s="12"/>
      <c r="N57" s="12"/>
      <c r="O57" s="12"/>
      <c r="P57" s="12">
        <v>1176659</v>
      </c>
      <c r="Q57" s="12">
        <v>1206726</v>
      </c>
      <c r="R57" s="12"/>
      <c r="S57" s="12"/>
      <c r="T57" s="12"/>
      <c r="U57" s="12"/>
      <c r="V57" s="12"/>
    </row>
    <row r="58" spans="2:28" ht="15" thickBot="1" x14ac:dyDescent="0.25">
      <c r="B58" s="54" t="s">
        <v>8</v>
      </c>
      <c r="C58" s="105">
        <v>1.6990394916473839</v>
      </c>
      <c r="D58" s="105">
        <v>1.2398396290399831</v>
      </c>
      <c r="E58" s="105">
        <v>1.3316796015614631</v>
      </c>
      <c r="F58" s="105">
        <v>1.6531195053866439</v>
      </c>
      <c r="G58" s="105">
        <f t="shared" si="1"/>
        <v>0.90378977126888471</v>
      </c>
      <c r="H58" s="105">
        <f t="shared" si="1"/>
        <v>1.6268215882839925</v>
      </c>
      <c r="I58" s="105">
        <f t="shared" si="1"/>
        <v>0.67784232845166359</v>
      </c>
      <c r="J58" s="105">
        <f t="shared" si="1"/>
        <v>1.3556846569033272</v>
      </c>
      <c r="K58" s="12"/>
      <c r="L58" s="12"/>
      <c r="M58" s="12"/>
      <c r="N58" s="12"/>
      <c r="O58" s="12"/>
      <c r="P58" s="12">
        <v>2177701</v>
      </c>
      <c r="Q58" s="12">
        <v>2212904</v>
      </c>
      <c r="R58" s="12"/>
      <c r="S58" s="12"/>
      <c r="T58" s="12"/>
      <c r="U58" s="12"/>
      <c r="V58" s="12"/>
    </row>
    <row r="59" spans="2:28" ht="15" thickBot="1" x14ac:dyDescent="0.25">
      <c r="B59" s="54" t="s">
        <v>9</v>
      </c>
      <c r="C59" s="105">
        <v>0.51246835507907385</v>
      </c>
      <c r="D59" s="105">
        <v>0.3416455700527159</v>
      </c>
      <c r="E59" s="105">
        <v>0.3416455700527159</v>
      </c>
      <c r="F59" s="105">
        <v>0.68329114010543179</v>
      </c>
      <c r="G59" s="105">
        <f t="shared" si="1"/>
        <v>0.33983032271986596</v>
      </c>
      <c r="H59" s="105">
        <f t="shared" si="1"/>
        <v>0.67966064543973193</v>
      </c>
      <c r="I59" s="105">
        <f t="shared" si="1"/>
        <v>0.33983032271986596</v>
      </c>
      <c r="J59" s="105">
        <f t="shared" si="1"/>
        <v>0.33983032271986596</v>
      </c>
      <c r="K59" s="12"/>
      <c r="L59" s="12"/>
      <c r="M59" s="12"/>
      <c r="N59" s="12"/>
      <c r="O59" s="12"/>
      <c r="P59" s="12">
        <v>585402</v>
      </c>
      <c r="Q59" s="12">
        <v>588529</v>
      </c>
      <c r="R59" s="12"/>
      <c r="S59" s="12"/>
      <c r="T59" s="12"/>
      <c r="U59" s="12"/>
      <c r="V59" s="12"/>
    </row>
    <row r="60" spans="2:28" ht="15" thickBot="1" x14ac:dyDescent="0.25">
      <c r="B60" s="54" t="s">
        <v>55</v>
      </c>
      <c r="C60" s="105">
        <v>0.92723717040933307</v>
      </c>
      <c r="D60" s="105">
        <v>0.96938431451884821</v>
      </c>
      <c r="E60" s="105">
        <v>0.84294288219030278</v>
      </c>
      <c r="F60" s="105">
        <v>1.0536786027378786</v>
      </c>
      <c r="G60" s="105">
        <f t="shared" si="1"/>
        <v>0.5456313605401919</v>
      </c>
      <c r="H60" s="105">
        <f t="shared" si="1"/>
        <v>0.25182985871085772</v>
      </c>
      <c r="I60" s="105">
        <f t="shared" ref="I60:J60" si="2">+I12/$Q60*100000</f>
        <v>0.46168807430323922</v>
      </c>
      <c r="J60" s="105">
        <f t="shared" si="2"/>
        <v>1.13323436419886</v>
      </c>
      <c r="K60" s="12"/>
      <c r="L60" s="12"/>
      <c r="M60" s="12"/>
      <c r="N60" s="12"/>
      <c r="O60" s="12"/>
      <c r="P60" s="12">
        <v>2372640</v>
      </c>
      <c r="Q60" s="12">
        <v>2382561</v>
      </c>
      <c r="R60" s="12"/>
      <c r="S60" s="12"/>
      <c r="T60" s="12"/>
      <c r="U60" s="12"/>
      <c r="V60" s="12"/>
    </row>
    <row r="61" spans="2:28" ht="15" thickBot="1" x14ac:dyDescent="0.25">
      <c r="B61" s="54" t="s">
        <v>49</v>
      </c>
      <c r="C61" s="105">
        <v>1.1201327795656613</v>
      </c>
      <c r="D61" s="105">
        <v>0.68181995277909813</v>
      </c>
      <c r="E61" s="105">
        <v>0.92532707877163323</v>
      </c>
      <c r="F61" s="105">
        <v>0.68181995277909813</v>
      </c>
      <c r="G61" s="105">
        <f t="shared" si="1"/>
        <v>0.28837488735355965</v>
      </c>
      <c r="H61" s="105">
        <f t="shared" si="1"/>
        <v>0.43256233103033942</v>
      </c>
      <c r="I61" s="105">
        <f t="shared" ref="I61:J61" si="3">+I13/$Q61*100000</f>
        <v>0.52868729348152599</v>
      </c>
      <c r="J61" s="105">
        <f t="shared" si="3"/>
        <v>0.91318714328627215</v>
      </c>
      <c r="K61" s="12"/>
      <c r="L61" s="12"/>
      <c r="M61" s="12"/>
      <c r="N61" s="12"/>
      <c r="O61" s="12"/>
      <c r="P61" s="12">
        <v>2053328</v>
      </c>
      <c r="Q61" s="12">
        <v>2080625</v>
      </c>
      <c r="R61" s="12"/>
      <c r="S61" s="12"/>
      <c r="T61" s="12"/>
      <c r="U61" s="12"/>
      <c r="V61" s="12"/>
    </row>
    <row r="62" spans="2:28" ht="15" thickBot="1" x14ac:dyDescent="0.25">
      <c r="B62" s="54" t="s">
        <v>26</v>
      </c>
      <c r="C62" s="105">
        <v>3.503318720772794</v>
      </c>
      <c r="D62" s="105">
        <v>2.6050318692925902</v>
      </c>
      <c r="E62" s="105">
        <v>1.9377330653358675</v>
      </c>
      <c r="F62" s="105">
        <v>2.8231872475092108</v>
      </c>
      <c r="G62" s="105">
        <f t="shared" si="1"/>
        <v>2.2281143468282791</v>
      </c>
      <c r="H62" s="105">
        <f t="shared" si="1"/>
        <v>3.0130182644609684</v>
      </c>
      <c r="I62" s="105">
        <f t="shared" ref="I62:J62" si="4">+I14/$Q62*100000</f>
        <v>1.4052312073746533</v>
      </c>
      <c r="J62" s="105">
        <f t="shared" si="4"/>
        <v>2.5446078620027506</v>
      </c>
      <c r="K62" s="12"/>
      <c r="L62" s="12"/>
      <c r="M62" s="12"/>
      <c r="N62" s="12"/>
      <c r="O62" s="12"/>
      <c r="P62" s="12">
        <v>7792611</v>
      </c>
      <c r="Q62" s="12">
        <v>7899056</v>
      </c>
      <c r="R62" s="12"/>
      <c r="S62" s="12"/>
      <c r="T62" s="12"/>
      <c r="U62" s="12"/>
      <c r="V62" s="12"/>
    </row>
    <row r="63" spans="2:28" ht="15" thickBot="1" x14ac:dyDescent="0.25">
      <c r="B63" s="54" t="s">
        <v>220</v>
      </c>
      <c r="C63" s="105">
        <v>1.3338650485575916</v>
      </c>
      <c r="D63" s="105">
        <v>0.92193613650304129</v>
      </c>
      <c r="E63" s="105">
        <v>0.6473168618000078</v>
      </c>
      <c r="F63" s="105">
        <v>0.6473168618000078</v>
      </c>
      <c r="G63" s="105">
        <f t="shared" si="1"/>
        <v>0.59406672979104758</v>
      </c>
      <c r="H63" s="105">
        <f t="shared" si="1"/>
        <v>0.68988394427347455</v>
      </c>
      <c r="I63" s="105">
        <f t="shared" ref="I63:J64" si="5">+I15/$Q63*100000</f>
        <v>0.59406672979104758</v>
      </c>
      <c r="J63" s="105">
        <f t="shared" si="5"/>
        <v>0.93900870192778496</v>
      </c>
      <c r="K63" s="12"/>
      <c r="L63" s="12"/>
      <c r="M63" s="12"/>
      <c r="N63" s="12"/>
      <c r="O63" s="12"/>
      <c r="P63" s="12">
        <v>5097967</v>
      </c>
      <c r="Q63" s="12">
        <v>5218269</v>
      </c>
      <c r="R63" s="12"/>
      <c r="S63" s="12"/>
      <c r="T63" s="12"/>
      <c r="U63" s="12"/>
      <c r="V63" s="12"/>
    </row>
    <row r="64" spans="2:28" ht="15" thickBot="1" x14ac:dyDescent="0.25">
      <c r="B64" s="54" t="s">
        <v>21</v>
      </c>
      <c r="C64" s="105">
        <v>0.94806859465896076</v>
      </c>
      <c r="D64" s="105">
        <v>0.28442057839768825</v>
      </c>
      <c r="E64" s="105">
        <v>0.18961371893179216</v>
      </c>
      <c r="F64" s="105">
        <v>0.94806859465896076</v>
      </c>
      <c r="G64" s="105">
        <f t="shared" si="1"/>
        <v>0.18969842692579472</v>
      </c>
      <c r="H64" s="105">
        <f t="shared" si="1"/>
        <v>9.4849213462897361E-2</v>
      </c>
      <c r="I64" s="105">
        <f t="shared" si="5"/>
        <v>0.56909528077738414</v>
      </c>
      <c r="J64" s="105">
        <f t="shared" si="5"/>
        <v>0.47424606731448682</v>
      </c>
      <c r="K64" s="12"/>
      <c r="L64" s="12"/>
      <c r="M64" s="12"/>
      <c r="N64" s="12"/>
      <c r="O64" s="12"/>
      <c r="P64" s="12">
        <v>1054776</v>
      </c>
      <c r="Q64" s="12">
        <v>1054305</v>
      </c>
      <c r="R64" s="12"/>
      <c r="S64" s="12"/>
      <c r="T64" s="12"/>
      <c r="U64" s="12"/>
      <c r="V64" s="12"/>
    </row>
    <row r="65" spans="2:28" ht="15" thickBot="1" x14ac:dyDescent="0.25">
      <c r="B65" s="54" t="s">
        <v>10</v>
      </c>
      <c r="C65" s="105">
        <v>0.44601972001855444</v>
      </c>
      <c r="D65" s="105">
        <v>0.29734648001236963</v>
      </c>
      <c r="E65" s="105">
        <v>0.22300986000927722</v>
      </c>
      <c r="F65" s="105">
        <v>0.37168310001546201</v>
      </c>
      <c r="G65" s="105">
        <f t="shared" si="1"/>
        <v>0.18520466597227264</v>
      </c>
      <c r="H65" s="105">
        <f t="shared" si="1"/>
        <v>0.51857306472236342</v>
      </c>
      <c r="I65" s="105">
        <f t="shared" ref="I65:J65" si="6">+I17/$Q65*100000</f>
        <v>0.44449119833345435</v>
      </c>
      <c r="J65" s="105">
        <f t="shared" si="6"/>
        <v>0.48153213152790886</v>
      </c>
      <c r="K65" s="12"/>
      <c r="L65" s="12"/>
      <c r="M65" s="12"/>
      <c r="N65" s="12"/>
      <c r="O65" s="12"/>
      <c r="P65" s="12">
        <v>2690464</v>
      </c>
      <c r="Q65" s="12">
        <v>2699716</v>
      </c>
      <c r="R65" s="12"/>
      <c r="S65" s="12"/>
      <c r="T65" s="12"/>
      <c r="U65" s="12"/>
      <c r="V65" s="12"/>
    </row>
    <row r="66" spans="2:28" ht="15" thickBot="1" x14ac:dyDescent="0.25">
      <c r="B66" s="54" t="s">
        <v>155</v>
      </c>
      <c r="C66" s="105">
        <v>0.42960824468589415</v>
      </c>
      <c r="D66" s="105">
        <v>0.41479416728293234</v>
      </c>
      <c r="E66" s="105">
        <v>0.20739708364146617</v>
      </c>
      <c r="F66" s="105">
        <v>0.17776892883554241</v>
      </c>
      <c r="G66" s="105">
        <f t="shared" si="1"/>
        <v>0.23361224688843088</v>
      </c>
      <c r="H66" s="105">
        <f t="shared" si="1"/>
        <v>0.1022053580136885</v>
      </c>
      <c r="I66" s="105">
        <f t="shared" ref="I66:J66" si="7">+I18/$Q66*100000</f>
        <v>0.21901148145790394</v>
      </c>
      <c r="J66" s="105">
        <f t="shared" si="7"/>
        <v>0.29201530861053859</v>
      </c>
      <c r="K66" s="12"/>
      <c r="L66" s="12"/>
      <c r="M66" s="12"/>
      <c r="N66" s="12"/>
      <c r="O66" s="12"/>
      <c r="P66" s="12">
        <v>6750336</v>
      </c>
      <c r="Q66" s="12">
        <v>6848956</v>
      </c>
      <c r="R66" s="12"/>
      <c r="S66" s="12"/>
      <c r="T66" s="12"/>
      <c r="U66" s="12"/>
      <c r="V66" s="12"/>
    </row>
    <row r="67" spans="2:28" ht="15" thickBot="1" x14ac:dyDescent="0.25">
      <c r="B67" s="54" t="s">
        <v>156</v>
      </c>
      <c r="C67" s="105">
        <v>2.2847772472742607</v>
      </c>
      <c r="D67" s="105">
        <v>2.2194978973521389</v>
      </c>
      <c r="E67" s="105">
        <v>1.3708663483645565</v>
      </c>
      <c r="F67" s="105">
        <v>1.8278217978194085</v>
      </c>
      <c r="G67" s="105">
        <f t="shared" si="1"/>
        <v>0.64404522227932748</v>
      </c>
      <c r="H67" s="105">
        <f t="shared" si="1"/>
        <v>1.352494966786588</v>
      </c>
      <c r="I67" s="105">
        <f t="shared" ref="I67:J67" si="8">+I19/$Q67*100000</f>
        <v>0.57964070005139479</v>
      </c>
      <c r="J67" s="105">
        <f t="shared" si="8"/>
        <v>1.1592814001027896</v>
      </c>
      <c r="K67" s="12"/>
      <c r="L67" s="12"/>
      <c r="M67" s="12"/>
      <c r="N67" s="12"/>
      <c r="O67" s="12"/>
      <c r="P67" s="12">
        <v>1531878</v>
      </c>
      <c r="Q67" s="12">
        <v>1552686</v>
      </c>
      <c r="R67" s="12"/>
      <c r="S67" s="12"/>
      <c r="T67" s="12"/>
      <c r="U67" s="12"/>
      <c r="V67" s="12"/>
    </row>
    <row r="68" spans="2:28" ht="15" thickBot="1" x14ac:dyDescent="0.25">
      <c r="B68" s="54" t="s">
        <v>157</v>
      </c>
      <c r="C68" s="105">
        <v>0.6023035097731273</v>
      </c>
      <c r="D68" s="105">
        <v>0.6023035097731273</v>
      </c>
      <c r="E68" s="105">
        <v>0.15057587744328182</v>
      </c>
      <c r="F68" s="105">
        <v>0.15057587744328182</v>
      </c>
      <c r="G68" s="105">
        <f t="shared" si="1"/>
        <v>0.29753049687592975</v>
      </c>
      <c r="H68" s="105">
        <f t="shared" si="1"/>
        <v>0.14876524843796488</v>
      </c>
      <c r="I68" s="105">
        <f t="shared" ref="I68:J69" si="9">+I20/$Q68*100000</f>
        <v>0.29753049687592975</v>
      </c>
      <c r="J68" s="105">
        <f t="shared" si="9"/>
        <v>0</v>
      </c>
      <c r="K68" s="12"/>
      <c r="L68" s="12"/>
      <c r="M68" s="12"/>
      <c r="N68" s="12"/>
      <c r="O68" s="12"/>
      <c r="P68" s="12">
        <v>664117</v>
      </c>
      <c r="Q68" s="12">
        <v>672200</v>
      </c>
      <c r="R68" s="12"/>
      <c r="S68" s="12"/>
      <c r="T68" s="12"/>
      <c r="U68" s="12"/>
      <c r="V68" s="12"/>
    </row>
    <row r="69" spans="2:28" ht="15" thickBot="1" x14ac:dyDescent="0.25">
      <c r="B69" s="54" t="s">
        <v>51</v>
      </c>
      <c r="C69" s="105">
        <v>0.27171771789723093</v>
      </c>
      <c r="D69" s="105">
        <v>0.49814914947825673</v>
      </c>
      <c r="E69" s="105">
        <v>0.36229029052964123</v>
      </c>
      <c r="F69" s="105">
        <v>0.45286286316205154</v>
      </c>
      <c r="G69" s="105">
        <f t="shared" si="1"/>
        <v>0.22523445780885612</v>
      </c>
      <c r="H69" s="105">
        <f t="shared" si="1"/>
        <v>0.22523445780885612</v>
      </c>
      <c r="I69" s="105">
        <f t="shared" si="9"/>
        <v>0.13514067468531366</v>
      </c>
      <c r="J69" s="105">
        <f t="shared" si="9"/>
        <v>0.31532824093239858</v>
      </c>
      <c r="K69" s="12"/>
      <c r="L69" s="12"/>
      <c r="M69" s="12"/>
      <c r="N69" s="12"/>
      <c r="O69" s="12"/>
      <c r="P69" s="12">
        <v>2208174</v>
      </c>
      <c r="Q69" s="12">
        <v>2219909</v>
      </c>
      <c r="R69" s="12"/>
      <c r="S69" s="12"/>
      <c r="T69" s="12"/>
      <c r="U69" s="12"/>
      <c r="V69" s="12"/>
    </row>
    <row r="70" spans="2:28" ht="15" thickBot="1" x14ac:dyDescent="0.25">
      <c r="B70" s="54" t="s">
        <v>11</v>
      </c>
      <c r="C70" s="105">
        <v>0.62521100871544144</v>
      </c>
      <c r="D70" s="105">
        <v>0.62521100871544144</v>
      </c>
      <c r="E70" s="105">
        <v>0</v>
      </c>
      <c r="F70" s="105">
        <v>1.2504220174308829</v>
      </c>
      <c r="G70" s="105">
        <f t="shared" si="1"/>
        <v>0.31030555788284725</v>
      </c>
      <c r="H70" s="105">
        <f t="shared" si="1"/>
        <v>0.6206111157656945</v>
      </c>
      <c r="I70" s="105">
        <f t="shared" ref="I70:J70" si="10">+I22/$Q70*100000</f>
        <v>0.6206111157656945</v>
      </c>
      <c r="J70" s="105">
        <f t="shared" si="10"/>
        <v>0.9309166736485418</v>
      </c>
      <c r="K70" s="12"/>
      <c r="L70" s="12"/>
      <c r="M70" s="12"/>
      <c r="N70" s="12"/>
      <c r="O70" s="12"/>
      <c r="P70" s="12">
        <v>319892</v>
      </c>
      <c r="Q70" s="12">
        <v>322263</v>
      </c>
      <c r="R70" s="12"/>
      <c r="S70" s="12"/>
      <c r="T70" s="12"/>
      <c r="U70" s="12"/>
      <c r="V70" s="12"/>
    </row>
    <row r="71" spans="2:28" ht="15" thickBot="1" x14ac:dyDescent="0.25">
      <c r="B71" s="56" t="s">
        <v>22</v>
      </c>
      <c r="C71" s="106">
        <v>1.4575963730284009</v>
      </c>
      <c r="D71" s="106">
        <v>1.1964085836418088</v>
      </c>
      <c r="E71" s="106">
        <v>0.86781749376835426</v>
      </c>
      <c r="F71" s="106">
        <v>1.1648132865385921</v>
      </c>
      <c r="G71" s="106">
        <f>+G23/$Q71*100000</f>
        <v>0.8551849918071821</v>
      </c>
      <c r="H71" s="106">
        <f t="shared" ref="H71:J71" si="11">+H23/$Q71*100000</f>
        <v>0.99043322652121335</v>
      </c>
      <c r="I71" s="106">
        <f t="shared" si="11"/>
        <v>0.69288711015034465</v>
      </c>
      <c r="J71" s="106">
        <f t="shared" si="11"/>
        <v>1.0466132624793494</v>
      </c>
      <c r="K71" s="12"/>
      <c r="L71" s="12"/>
      <c r="M71" s="12"/>
      <c r="N71" s="12"/>
      <c r="O71" s="12"/>
      <c r="P71" s="12">
        <v>47475420</v>
      </c>
      <c r="Q71" s="12">
        <v>48059777</v>
      </c>
      <c r="R71" s="12"/>
      <c r="S71" s="12"/>
      <c r="T71" s="12"/>
      <c r="U71" s="12"/>
      <c r="V71" s="12"/>
    </row>
    <row r="72" spans="2:28" ht="13.5" thickBot="1" x14ac:dyDescent="0.25">
      <c r="B72" s="12"/>
      <c r="C72" s="105"/>
      <c r="D72" s="105"/>
      <c r="E72" s="105"/>
      <c r="F72" s="105"/>
      <c r="G72" s="105"/>
      <c r="H72" s="12"/>
      <c r="I72" s="12"/>
      <c r="J72" s="12"/>
      <c r="K72" s="12"/>
      <c r="L72" s="12"/>
      <c r="M72" s="12"/>
      <c r="N72" s="12"/>
      <c r="O72" s="12"/>
      <c r="P72" s="12"/>
      <c r="Q72" s="12"/>
      <c r="R72" s="12"/>
      <c r="S72" s="12"/>
      <c r="T72" s="12"/>
      <c r="U72" s="12"/>
      <c r="V72" s="12"/>
      <c r="W72" s="12"/>
      <c r="X72" s="12"/>
      <c r="Y72" s="12"/>
      <c r="Z72" s="12"/>
      <c r="AA72" s="12"/>
      <c r="AB72" s="12"/>
    </row>
    <row r="73" spans="2:28" ht="13.5" thickBot="1" x14ac:dyDescent="0.25">
      <c r="B73" s="12"/>
      <c r="C73" s="105"/>
      <c r="D73" s="105"/>
      <c r="E73" s="105"/>
      <c r="F73" s="105"/>
      <c r="G73" s="105"/>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3AAE6-9A27-4F34-BB0C-70F33DA88571}">
  <dimension ref="A2:X92"/>
  <sheetViews>
    <sheetView workbookViewId="0"/>
  </sheetViews>
  <sheetFormatPr baseColWidth="10" defaultRowHeight="12.75" x14ac:dyDescent="0.2"/>
  <cols>
    <col min="1" max="1" width="10.28515625" style="12" customWidth="1"/>
    <col min="2" max="2" width="32.85546875" bestFit="1" customWidth="1"/>
    <col min="3" max="22" width="14.28515625" customWidth="1"/>
    <col min="23" max="23" width="12.7109375" customWidth="1"/>
    <col min="24" max="24" width="16" customWidth="1"/>
    <col min="25" max="25" width="12.7109375" customWidth="1"/>
    <col min="26" max="26" width="16" customWidth="1"/>
    <col min="27" max="27" width="12.7109375" customWidth="1"/>
    <col min="28" max="28" width="16" customWidth="1"/>
    <col min="29" max="29" width="12.7109375" customWidth="1"/>
    <col min="30" max="30" width="16" customWidth="1"/>
    <col min="31" max="31" width="12.7109375" customWidth="1"/>
    <col min="32" max="32" width="16" customWidth="1"/>
    <col min="33" max="33" width="12.7109375" customWidth="1"/>
    <col min="34" max="34" width="16" customWidth="1"/>
    <col min="35" max="35" width="12.7109375" customWidth="1"/>
    <col min="36" max="36" width="16" customWidth="1"/>
    <col min="37" max="37" width="12.7109375" customWidth="1"/>
    <col min="38" max="38" width="16" customWidth="1"/>
    <col min="39" max="42" width="12.7109375" customWidth="1"/>
    <col min="45" max="56" width="12.7109375" customWidth="1"/>
  </cols>
  <sheetData>
    <row r="2" spans="1:13" ht="40.5" customHeight="1" x14ac:dyDescent="0.25">
      <c r="B2" s="10"/>
      <c r="M2" s="89"/>
    </row>
    <row r="3" spans="1:13" ht="27.95" customHeight="1" x14ac:dyDescent="0.2">
      <c r="B3" s="10"/>
      <c r="C3" s="52"/>
      <c r="D3" s="12"/>
      <c r="E3" s="12"/>
      <c r="F3" s="12"/>
      <c r="G3" s="12"/>
      <c r="H3" s="12"/>
      <c r="I3" s="12"/>
      <c r="J3" s="12"/>
      <c r="K3" s="12"/>
      <c r="L3" s="12"/>
    </row>
    <row r="4" spans="1:13" ht="15" x14ac:dyDescent="0.2">
      <c r="C4" s="52"/>
      <c r="D4" s="12"/>
      <c r="E4" s="12"/>
      <c r="F4" s="12"/>
      <c r="G4" s="12"/>
      <c r="H4" s="12"/>
      <c r="I4" s="12"/>
      <c r="J4" s="12"/>
      <c r="K4" s="12"/>
      <c r="L4" s="12"/>
    </row>
    <row r="5" spans="1:13" ht="18.75" customHeight="1" x14ac:dyDescent="0.2">
      <c r="B5" s="12"/>
      <c r="C5" s="12"/>
      <c r="D5" s="12"/>
      <c r="E5" s="12"/>
      <c r="F5" s="12"/>
      <c r="G5" s="12"/>
      <c r="H5" s="12"/>
      <c r="I5" s="12"/>
      <c r="J5" s="12"/>
      <c r="K5" s="12"/>
      <c r="L5" s="12"/>
    </row>
    <row r="6" spans="1:13" ht="39" customHeight="1" x14ac:dyDescent="0.2">
      <c r="B6" s="95"/>
      <c r="C6" s="39" t="s">
        <v>231</v>
      </c>
      <c r="D6" s="39" t="s">
        <v>234</v>
      </c>
      <c r="E6" s="39" t="s">
        <v>237</v>
      </c>
      <c r="F6" s="61" t="s">
        <v>243</v>
      </c>
      <c r="G6" s="39" t="s">
        <v>252</v>
      </c>
      <c r="H6" s="39" t="s">
        <v>260</v>
      </c>
      <c r="I6" s="39" t="s">
        <v>269</v>
      </c>
      <c r="J6" s="39" t="s">
        <v>292</v>
      </c>
    </row>
    <row r="7" spans="1:13" ht="17.100000000000001" customHeight="1" thickBot="1" x14ac:dyDescent="0.25">
      <c r="B7" s="54" t="s">
        <v>52</v>
      </c>
      <c r="C7" s="93">
        <v>3905</v>
      </c>
      <c r="D7" s="93">
        <v>3178</v>
      </c>
      <c r="E7" s="93">
        <v>2299</v>
      </c>
      <c r="F7" s="93">
        <v>2571</v>
      </c>
      <c r="G7" s="93">
        <v>2529</v>
      </c>
      <c r="H7" s="93">
        <v>2478</v>
      </c>
      <c r="I7" s="93">
        <v>2333</v>
      </c>
      <c r="J7" s="93">
        <v>3825</v>
      </c>
    </row>
    <row r="8" spans="1:13" ht="17.100000000000001" customHeight="1" thickBot="1" x14ac:dyDescent="0.25">
      <c r="B8" s="54" t="s">
        <v>53</v>
      </c>
      <c r="C8" s="93">
        <v>597</v>
      </c>
      <c r="D8" s="93">
        <v>518</v>
      </c>
      <c r="E8" s="93">
        <v>333</v>
      </c>
      <c r="F8" s="93">
        <v>405</v>
      </c>
      <c r="G8" s="93">
        <v>489</v>
      </c>
      <c r="H8" s="93">
        <v>394</v>
      </c>
      <c r="I8" s="93">
        <v>537</v>
      </c>
      <c r="J8" s="93">
        <v>796</v>
      </c>
    </row>
    <row r="9" spans="1:13" ht="17.100000000000001" customHeight="1" thickBot="1" x14ac:dyDescent="0.25">
      <c r="B9" s="54" t="s">
        <v>154</v>
      </c>
      <c r="C9" s="93">
        <v>709</v>
      </c>
      <c r="D9" s="93">
        <v>671</v>
      </c>
      <c r="E9" s="93">
        <v>389</v>
      </c>
      <c r="F9" s="93">
        <v>545</v>
      </c>
      <c r="G9" s="93">
        <v>67</v>
      </c>
      <c r="H9" s="93">
        <v>599</v>
      </c>
      <c r="I9" s="93">
        <v>316</v>
      </c>
      <c r="J9" s="93">
        <v>700</v>
      </c>
    </row>
    <row r="10" spans="1:13" ht="17.100000000000001" customHeight="1" thickBot="1" x14ac:dyDescent="0.25">
      <c r="B10" s="54" t="s">
        <v>47</v>
      </c>
      <c r="C10" s="93">
        <v>430</v>
      </c>
      <c r="D10" s="93">
        <v>347</v>
      </c>
      <c r="E10" s="93">
        <v>272</v>
      </c>
      <c r="F10" s="93">
        <v>255</v>
      </c>
      <c r="G10" s="93">
        <v>80</v>
      </c>
      <c r="H10" s="93">
        <v>327</v>
      </c>
      <c r="I10" s="93">
        <v>265</v>
      </c>
      <c r="J10" s="93">
        <v>330</v>
      </c>
    </row>
    <row r="11" spans="1:13" ht="17.100000000000001" customHeight="1" thickBot="1" x14ac:dyDescent="0.25">
      <c r="A11" s="67"/>
      <c r="B11" s="54" t="s">
        <v>8</v>
      </c>
      <c r="C11" s="93">
        <v>778</v>
      </c>
      <c r="D11" s="93">
        <v>639</v>
      </c>
      <c r="E11" s="93">
        <v>559</v>
      </c>
      <c r="F11" s="93">
        <v>682</v>
      </c>
      <c r="G11" s="93">
        <v>637</v>
      </c>
      <c r="H11" s="93">
        <v>763</v>
      </c>
      <c r="I11" s="93">
        <v>713</v>
      </c>
      <c r="J11" s="93">
        <v>1319</v>
      </c>
    </row>
    <row r="12" spans="1:13" ht="17.100000000000001" customHeight="1" thickBot="1" x14ac:dyDescent="0.25">
      <c r="A12" s="67"/>
      <c r="B12" s="54" t="s">
        <v>9</v>
      </c>
      <c r="C12" s="93">
        <v>572</v>
      </c>
      <c r="D12" s="93">
        <v>559</v>
      </c>
      <c r="E12" s="93">
        <v>299</v>
      </c>
      <c r="F12" s="93">
        <v>509</v>
      </c>
      <c r="G12" s="93">
        <v>4</v>
      </c>
      <c r="H12" s="93">
        <v>535</v>
      </c>
      <c r="I12" s="93">
        <v>335</v>
      </c>
      <c r="J12" s="93">
        <v>766</v>
      </c>
    </row>
    <row r="13" spans="1:13" ht="17.100000000000001" customHeight="1" thickBot="1" x14ac:dyDescent="0.25">
      <c r="A13" s="67"/>
      <c r="B13" s="54" t="s">
        <v>54</v>
      </c>
      <c r="C13" s="93">
        <v>3296</v>
      </c>
      <c r="D13" s="93">
        <v>3316</v>
      </c>
      <c r="E13" s="93">
        <v>2090</v>
      </c>
      <c r="F13" s="93">
        <v>2612</v>
      </c>
      <c r="G13" s="93">
        <v>1889</v>
      </c>
      <c r="H13" s="93">
        <v>3544</v>
      </c>
      <c r="I13" s="93">
        <v>2492</v>
      </c>
      <c r="J13" s="93">
        <v>3602</v>
      </c>
    </row>
    <row r="14" spans="1:13" ht="17.100000000000001" customHeight="1" thickBot="1" x14ac:dyDescent="0.25">
      <c r="A14" s="67"/>
      <c r="B14" s="54" t="s">
        <v>49</v>
      </c>
      <c r="C14" s="93">
        <v>1606</v>
      </c>
      <c r="D14" s="93">
        <v>984</v>
      </c>
      <c r="E14" s="93">
        <v>820</v>
      </c>
      <c r="F14" s="93">
        <v>864</v>
      </c>
      <c r="G14" s="93">
        <v>921</v>
      </c>
      <c r="H14" s="93">
        <v>927</v>
      </c>
      <c r="I14" s="93">
        <v>1287</v>
      </c>
      <c r="J14" s="93">
        <v>1594</v>
      </c>
    </row>
    <row r="15" spans="1:13" ht="17.100000000000001" customHeight="1" thickBot="1" x14ac:dyDescent="0.25">
      <c r="A15" s="67"/>
      <c r="B15" s="54" t="s">
        <v>26</v>
      </c>
      <c r="C15" s="93">
        <v>3789</v>
      </c>
      <c r="D15" s="93">
        <v>1913</v>
      </c>
      <c r="E15" s="93">
        <v>1384</v>
      </c>
      <c r="F15" s="93">
        <v>1890</v>
      </c>
      <c r="G15" s="93">
        <v>1459</v>
      </c>
      <c r="H15" s="93">
        <v>3251</v>
      </c>
      <c r="I15" s="93">
        <v>2571</v>
      </c>
      <c r="J15" s="93">
        <v>4158</v>
      </c>
    </row>
    <row r="16" spans="1:13" ht="17.100000000000001" customHeight="1" thickBot="1" x14ac:dyDescent="0.25">
      <c r="B16" s="54" t="s">
        <v>48</v>
      </c>
      <c r="C16" s="93">
        <v>1859</v>
      </c>
      <c r="D16" s="93">
        <v>2086</v>
      </c>
      <c r="E16" s="93">
        <v>1611</v>
      </c>
      <c r="F16" s="93">
        <v>1972</v>
      </c>
      <c r="G16" s="93">
        <v>1906</v>
      </c>
      <c r="H16" s="93">
        <v>2295</v>
      </c>
      <c r="I16" s="93">
        <v>2015</v>
      </c>
      <c r="J16" s="93">
        <v>3225</v>
      </c>
    </row>
    <row r="17" spans="2:24" ht="17.100000000000001" customHeight="1" thickBot="1" x14ac:dyDescent="0.25">
      <c r="B17" s="54" t="s">
        <v>21</v>
      </c>
      <c r="C17" s="93">
        <v>714</v>
      </c>
      <c r="D17" s="93">
        <v>597</v>
      </c>
      <c r="E17" s="93">
        <v>383</v>
      </c>
      <c r="F17" s="93">
        <v>517</v>
      </c>
      <c r="G17" s="93">
        <v>605</v>
      </c>
      <c r="H17" s="93">
        <v>907</v>
      </c>
      <c r="I17" s="93">
        <v>780</v>
      </c>
      <c r="J17" s="93">
        <v>1166</v>
      </c>
    </row>
    <row r="18" spans="2:24" ht="17.100000000000001" customHeight="1" thickBot="1" x14ac:dyDescent="0.25">
      <c r="B18" s="54" t="s">
        <v>10</v>
      </c>
      <c r="C18" s="93">
        <v>1128</v>
      </c>
      <c r="D18" s="93">
        <v>1261</v>
      </c>
      <c r="E18" s="93">
        <v>1003</v>
      </c>
      <c r="F18" s="93">
        <v>1454</v>
      </c>
      <c r="G18" s="93">
        <v>1212</v>
      </c>
      <c r="H18" s="93">
        <v>1800</v>
      </c>
      <c r="I18" s="93">
        <v>1321</v>
      </c>
      <c r="J18" s="93">
        <v>2433</v>
      </c>
    </row>
    <row r="19" spans="2:24" ht="17.100000000000001" customHeight="1" thickBot="1" x14ac:dyDescent="0.25">
      <c r="B19" s="54" t="s">
        <v>155</v>
      </c>
      <c r="C19" s="93">
        <v>2298</v>
      </c>
      <c r="D19" s="93">
        <v>1241</v>
      </c>
      <c r="E19" s="93">
        <v>1095</v>
      </c>
      <c r="F19" s="93">
        <v>935</v>
      </c>
      <c r="G19" s="93">
        <v>805</v>
      </c>
      <c r="H19" s="93">
        <v>1023</v>
      </c>
      <c r="I19" s="93">
        <v>1374</v>
      </c>
      <c r="J19" s="93">
        <v>1551</v>
      </c>
    </row>
    <row r="20" spans="2:24" ht="17.100000000000001" customHeight="1" thickBot="1" x14ac:dyDescent="0.25">
      <c r="B20" s="54" t="s">
        <v>156</v>
      </c>
      <c r="C20" s="93">
        <v>568</v>
      </c>
      <c r="D20" s="93">
        <v>487</v>
      </c>
      <c r="E20" s="93">
        <v>373</v>
      </c>
      <c r="F20" s="93">
        <v>652</v>
      </c>
      <c r="G20" s="93">
        <v>990</v>
      </c>
      <c r="H20" s="93">
        <v>364</v>
      </c>
      <c r="I20" s="93">
        <v>491</v>
      </c>
      <c r="J20" s="93">
        <v>1435</v>
      </c>
    </row>
    <row r="21" spans="2:24" ht="17.100000000000001" customHeight="1" thickBot="1" x14ac:dyDescent="0.25">
      <c r="B21" s="54" t="s">
        <v>157</v>
      </c>
      <c r="C21" s="93">
        <v>521</v>
      </c>
      <c r="D21" s="93">
        <v>617</v>
      </c>
      <c r="E21" s="93">
        <v>203</v>
      </c>
      <c r="F21" s="93">
        <v>743</v>
      </c>
      <c r="G21" s="93">
        <v>4</v>
      </c>
      <c r="H21" s="93">
        <v>267</v>
      </c>
      <c r="I21" s="93">
        <v>240</v>
      </c>
      <c r="J21" s="93">
        <v>758</v>
      </c>
    </row>
    <row r="22" spans="2:24" ht="17.100000000000001" customHeight="1" thickBot="1" x14ac:dyDescent="0.25">
      <c r="B22" s="54" t="s">
        <v>51</v>
      </c>
      <c r="C22" s="93">
        <v>2100</v>
      </c>
      <c r="D22" s="93">
        <v>2502</v>
      </c>
      <c r="E22" s="93">
        <v>1740</v>
      </c>
      <c r="F22" s="93">
        <v>2213</v>
      </c>
      <c r="G22" s="93">
        <v>3100</v>
      </c>
      <c r="H22" s="93">
        <v>1959</v>
      </c>
      <c r="I22" s="93">
        <v>2296</v>
      </c>
      <c r="J22" s="93">
        <v>3099</v>
      </c>
    </row>
    <row r="23" spans="2:24" ht="17.100000000000001" customHeight="1" thickBot="1" x14ac:dyDescent="0.25">
      <c r="B23" s="54" t="s">
        <v>11</v>
      </c>
      <c r="C23" s="93">
        <v>118</v>
      </c>
      <c r="D23" s="93">
        <v>81</v>
      </c>
      <c r="E23" s="93">
        <v>83</v>
      </c>
      <c r="F23" s="93">
        <v>117</v>
      </c>
      <c r="G23" s="93">
        <v>49</v>
      </c>
      <c r="H23" s="93">
        <v>89</v>
      </c>
      <c r="I23" s="93">
        <v>82</v>
      </c>
      <c r="J23" s="93">
        <v>149</v>
      </c>
    </row>
    <row r="24" spans="2:24" ht="17.100000000000001" customHeight="1" thickBot="1" x14ac:dyDescent="0.25">
      <c r="B24" s="56" t="s">
        <v>22</v>
      </c>
      <c r="C24" s="97">
        <v>24988</v>
      </c>
      <c r="D24" s="97">
        <v>20997</v>
      </c>
      <c r="E24" s="97">
        <v>14936</v>
      </c>
      <c r="F24" s="97">
        <v>18936</v>
      </c>
      <c r="G24" s="97">
        <f>SUM(G7:G23)</f>
        <v>16746</v>
      </c>
      <c r="H24" s="97">
        <f>SUM(H7:H23)</f>
        <v>21522</v>
      </c>
      <c r="I24" s="97">
        <f>SUM(I7:I23)</f>
        <v>19448</v>
      </c>
      <c r="J24" s="97">
        <f>SUM(J7:J23)</f>
        <v>30906</v>
      </c>
    </row>
    <row r="25" spans="2:24" ht="14.25" x14ac:dyDescent="0.2">
      <c r="C25" s="98"/>
      <c r="D25" s="98"/>
      <c r="E25" s="98"/>
      <c r="F25" s="101"/>
      <c r="G25" s="98"/>
      <c r="H25" s="100"/>
      <c r="I25" s="98"/>
      <c r="J25" s="98"/>
      <c r="K25" s="98"/>
      <c r="L25" s="98"/>
      <c r="M25" s="98"/>
      <c r="N25" s="98"/>
      <c r="X25" s="92"/>
    </row>
    <row r="26" spans="2:24" x14ac:dyDescent="0.2">
      <c r="C26" s="92"/>
      <c r="D26" s="92"/>
      <c r="E26" s="92"/>
      <c r="F26" s="92"/>
      <c r="G26" s="92"/>
      <c r="H26" s="92"/>
      <c r="I26" s="92"/>
      <c r="J26" s="92"/>
      <c r="K26" s="92"/>
      <c r="L26" s="92"/>
      <c r="M26" s="92"/>
      <c r="N26" s="92"/>
      <c r="U26" s="92"/>
    </row>
    <row r="27" spans="2:24" ht="15" x14ac:dyDescent="0.2">
      <c r="B27" s="73"/>
      <c r="C27" s="73"/>
      <c r="D27" s="73"/>
      <c r="E27" s="73"/>
      <c r="J27" s="92"/>
    </row>
    <row r="28" spans="2:24" ht="15" x14ac:dyDescent="0.2">
      <c r="B28" s="53"/>
      <c r="C28" s="12"/>
      <c r="D28" s="12"/>
      <c r="E28" s="12"/>
      <c r="F28" s="12"/>
      <c r="G28" s="12"/>
      <c r="H28" s="12"/>
      <c r="J28" s="92"/>
      <c r="O28" s="92"/>
      <c r="P28" s="92"/>
      <c r="Q28" s="92"/>
      <c r="R28" s="92"/>
      <c r="S28" s="92"/>
      <c r="T28" s="92"/>
    </row>
    <row r="29" spans="2:24" x14ac:dyDescent="0.2">
      <c r="B29" s="12"/>
      <c r="C29" s="12"/>
      <c r="D29" s="12"/>
      <c r="E29" s="12"/>
      <c r="F29" s="12"/>
      <c r="G29" s="12"/>
      <c r="H29" s="12"/>
    </row>
    <row r="30" spans="2:24" ht="39" customHeight="1" x14ac:dyDescent="0.2">
      <c r="B30" s="95" t="s">
        <v>134</v>
      </c>
      <c r="C30" s="39" t="s">
        <v>232</v>
      </c>
      <c r="D30" s="39" t="s">
        <v>233</v>
      </c>
      <c r="E30" s="39" t="s">
        <v>235</v>
      </c>
      <c r="F30" s="39" t="s">
        <v>236</v>
      </c>
      <c r="G30" s="39" t="s">
        <v>238</v>
      </c>
      <c r="H30" s="39" t="s">
        <v>239</v>
      </c>
      <c r="I30" s="39" t="s">
        <v>245</v>
      </c>
      <c r="J30" s="61" t="s">
        <v>246</v>
      </c>
      <c r="K30" s="39" t="s">
        <v>253</v>
      </c>
      <c r="L30" s="39" t="s">
        <v>254</v>
      </c>
      <c r="M30" s="39" t="s">
        <v>262</v>
      </c>
      <c r="N30" s="39" t="s">
        <v>263</v>
      </c>
      <c r="O30" s="39" t="s">
        <v>272</v>
      </c>
      <c r="P30" s="39" t="s">
        <v>273</v>
      </c>
      <c r="Q30" s="39" t="s">
        <v>295</v>
      </c>
      <c r="R30" s="39" t="s">
        <v>296</v>
      </c>
    </row>
    <row r="31" spans="2:24" ht="17.100000000000001" customHeight="1" thickBot="1" x14ac:dyDescent="0.25">
      <c r="B31" s="54" t="s">
        <v>52</v>
      </c>
      <c r="C31" s="93">
        <v>5890</v>
      </c>
      <c r="D31" s="36">
        <v>0.96638370118845496</v>
      </c>
      <c r="E31" s="93">
        <v>5859</v>
      </c>
      <c r="F31" s="36">
        <v>0.97183819764464929</v>
      </c>
      <c r="G31" s="93">
        <v>3198</v>
      </c>
      <c r="H31" s="36">
        <v>0.97623514696685432</v>
      </c>
      <c r="I31" s="93">
        <v>5105</v>
      </c>
      <c r="J31" s="36">
        <v>0.96885406464250734</v>
      </c>
      <c r="K31" s="93">
        <v>4339</v>
      </c>
      <c r="L31" s="36">
        <v>0.97188292233233464</v>
      </c>
      <c r="M31" s="93">
        <v>4274</v>
      </c>
      <c r="N31" s="36">
        <v>0.96911558259241926</v>
      </c>
      <c r="O31" s="93">
        <v>3312</v>
      </c>
      <c r="P31" s="36">
        <v>0.96950483091787443</v>
      </c>
      <c r="Q31" s="93">
        <v>5170</v>
      </c>
      <c r="R31" s="36">
        <v>0.96073500967117986</v>
      </c>
    </row>
    <row r="32" spans="2:24" ht="17.100000000000001" customHeight="1" thickBot="1" x14ac:dyDescent="0.25">
      <c r="B32" s="54" t="s">
        <v>53</v>
      </c>
      <c r="C32" s="93">
        <v>517</v>
      </c>
      <c r="D32" s="36">
        <v>0.96905222437137328</v>
      </c>
      <c r="E32" s="93">
        <v>438</v>
      </c>
      <c r="F32" s="36">
        <v>0.9634703196347032</v>
      </c>
      <c r="G32" s="93">
        <v>334</v>
      </c>
      <c r="H32" s="36">
        <v>0.96706586826347307</v>
      </c>
      <c r="I32" s="93">
        <v>472</v>
      </c>
      <c r="J32" s="36">
        <v>0.98093220338983056</v>
      </c>
      <c r="K32" s="93">
        <v>368</v>
      </c>
      <c r="L32" s="36">
        <v>0.97010869565217395</v>
      </c>
      <c r="M32" s="93">
        <v>272</v>
      </c>
      <c r="N32" s="36">
        <v>0.97426470588235292</v>
      </c>
      <c r="O32" s="93">
        <v>291</v>
      </c>
      <c r="P32" s="36">
        <v>0.95189003436426112</v>
      </c>
      <c r="Q32" s="93">
        <v>599</v>
      </c>
      <c r="R32" s="36">
        <v>0.91318864774624375</v>
      </c>
    </row>
    <row r="33" spans="2:18" ht="17.100000000000001" customHeight="1" thickBot="1" x14ac:dyDescent="0.25">
      <c r="B33" s="54" t="s">
        <v>154</v>
      </c>
      <c r="C33" s="93">
        <v>533</v>
      </c>
      <c r="D33" s="36">
        <v>0.98311444652908064</v>
      </c>
      <c r="E33" s="93">
        <v>600</v>
      </c>
      <c r="F33" s="36">
        <v>0.98833333333333329</v>
      </c>
      <c r="G33" s="93">
        <v>379</v>
      </c>
      <c r="H33" s="36">
        <v>0.97889182058047497</v>
      </c>
      <c r="I33" s="93">
        <v>497</v>
      </c>
      <c r="J33" s="36">
        <v>0.9859154929577465</v>
      </c>
      <c r="K33" s="93">
        <v>407</v>
      </c>
      <c r="L33" s="36">
        <v>0.97051597051597049</v>
      </c>
      <c r="M33" s="93">
        <v>434</v>
      </c>
      <c r="N33" s="36">
        <v>0.96082949308755761</v>
      </c>
      <c r="O33" s="93">
        <v>326</v>
      </c>
      <c r="P33" s="36">
        <v>0.96319018404907975</v>
      </c>
      <c r="Q33" s="93">
        <v>387</v>
      </c>
      <c r="R33" s="36">
        <v>0.96899224806201545</v>
      </c>
    </row>
    <row r="34" spans="2:18" ht="17.100000000000001" customHeight="1" thickBot="1" x14ac:dyDescent="0.25">
      <c r="B34" s="54" t="s">
        <v>47</v>
      </c>
      <c r="C34" s="93">
        <v>726</v>
      </c>
      <c r="D34" s="36">
        <v>0.99724517906336085</v>
      </c>
      <c r="E34" s="93">
        <v>731</v>
      </c>
      <c r="F34" s="36">
        <v>0.96990424076607384</v>
      </c>
      <c r="G34" s="93">
        <v>456</v>
      </c>
      <c r="H34" s="36">
        <v>0.98026315789473684</v>
      </c>
      <c r="I34" s="93">
        <v>540</v>
      </c>
      <c r="J34" s="36">
        <v>0.96666666666666667</v>
      </c>
      <c r="K34" s="93">
        <v>164</v>
      </c>
      <c r="L34" s="36">
        <v>0.97560975609756095</v>
      </c>
      <c r="M34" s="93">
        <v>445</v>
      </c>
      <c r="N34" s="36">
        <v>0.94157303370786516</v>
      </c>
      <c r="O34" s="93">
        <v>133</v>
      </c>
      <c r="P34" s="36">
        <v>0.90225563909774431</v>
      </c>
      <c r="Q34" s="93">
        <v>228</v>
      </c>
      <c r="R34" s="36">
        <v>0.92982456140350878</v>
      </c>
    </row>
    <row r="35" spans="2:18" ht="17.100000000000001" customHeight="1" thickBot="1" x14ac:dyDescent="0.25">
      <c r="B35" s="54" t="s">
        <v>8</v>
      </c>
      <c r="C35" s="93">
        <v>1226</v>
      </c>
      <c r="D35" s="36">
        <v>0.9828711256117455</v>
      </c>
      <c r="E35" s="93">
        <v>1428</v>
      </c>
      <c r="F35" s="36">
        <v>0.99019607843137258</v>
      </c>
      <c r="G35" s="93">
        <v>732</v>
      </c>
      <c r="H35" s="36">
        <v>0.99453551912568305</v>
      </c>
      <c r="I35" s="93">
        <v>1109</v>
      </c>
      <c r="J35" s="36">
        <v>0.99008115419296661</v>
      </c>
      <c r="K35" s="93">
        <v>506</v>
      </c>
      <c r="L35" s="36">
        <v>0.99604743083003955</v>
      </c>
      <c r="M35" s="93">
        <v>1159</v>
      </c>
      <c r="N35" s="36">
        <v>0.98705780845556512</v>
      </c>
      <c r="O35" s="93">
        <v>558</v>
      </c>
      <c r="P35" s="36">
        <v>0.97670250896057342</v>
      </c>
      <c r="Q35" s="93">
        <v>955</v>
      </c>
      <c r="R35" s="36">
        <v>0.96020942408376964</v>
      </c>
    </row>
    <row r="36" spans="2:18" ht="17.100000000000001" customHeight="1" thickBot="1" x14ac:dyDescent="0.25">
      <c r="B36" s="54" t="s">
        <v>9</v>
      </c>
      <c r="C36" s="93">
        <v>538</v>
      </c>
      <c r="D36" s="36">
        <v>0.99070631970260226</v>
      </c>
      <c r="E36" s="93">
        <v>524</v>
      </c>
      <c r="F36" s="36">
        <v>0.98664122137404575</v>
      </c>
      <c r="G36" s="93">
        <v>344</v>
      </c>
      <c r="H36" s="36">
        <v>0.98837209302325579</v>
      </c>
      <c r="I36" s="93">
        <v>430</v>
      </c>
      <c r="J36" s="36">
        <v>0.99302325581395345</v>
      </c>
      <c r="K36" s="93">
        <v>563</v>
      </c>
      <c r="L36" s="36">
        <v>0.98756660746003555</v>
      </c>
      <c r="M36" s="93">
        <v>1281</v>
      </c>
      <c r="N36" s="36">
        <v>0.98360655737704916</v>
      </c>
      <c r="O36" s="93">
        <v>750</v>
      </c>
      <c r="P36" s="36">
        <v>0.98533333333333328</v>
      </c>
      <c r="Q36" s="93">
        <v>1499</v>
      </c>
      <c r="R36" s="36">
        <v>0.95797198132088057</v>
      </c>
    </row>
    <row r="37" spans="2:18" ht="17.100000000000001" customHeight="1" thickBot="1" x14ac:dyDescent="0.25">
      <c r="B37" s="54" t="s">
        <v>54</v>
      </c>
      <c r="C37" s="93">
        <v>3574</v>
      </c>
      <c r="D37" s="36">
        <v>0.99188584219362064</v>
      </c>
      <c r="E37" s="93">
        <v>3071</v>
      </c>
      <c r="F37" s="36">
        <v>0.99185932920872677</v>
      </c>
      <c r="G37" s="93">
        <v>2202</v>
      </c>
      <c r="H37" s="36">
        <v>0.98138056312443234</v>
      </c>
      <c r="I37" s="93">
        <v>2627</v>
      </c>
      <c r="J37" s="36">
        <v>0.97982489531785311</v>
      </c>
      <c r="K37" s="93">
        <v>1911</v>
      </c>
      <c r="L37" s="36">
        <v>0.98116169544740972</v>
      </c>
      <c r="M37" s="93">
        <v>2465</v>
      </c>
      <c r="N37" s="36">
        <v>0.96835699797160246</v>
      </c>
      <c r="O37" s="93">
        <v>1707</v>
      </c>
      <c r="P37" s="36">
        <v>0.96777973052138255</v>
      </c>
      <c r="Q37" s="93">
        <v>3203</v>
      </c>
      <c r="R37" s="36">
        <v>0.96690602560099903</v>
      </c>
    </row>
    <row r="38" spans="2:18" ht="17.100000000000001" customHeight="1" thickBot="1" x14ac:dyDescent="0.25">
      <c r="B38" s="54" t="s">
        <v>49</v>
      </c>
      <c r="C38" s="93">
        <v>1511</v>
      </c>
      <c r="D38" s="36">
        <v>0.97948378557246851</v>
      </c>
      <c r="E38" s="93">
        <v>1640</v>
      </c>
      <c r="F38" s="36">
        <v>0.98109756097560974</v>
      </c>
      <c r="G38" s="93">
        <v>774</v>
      </c>
      <c r="H38" s="36">
        <v>0.97416020671834624</v>
      </c>
      <c r="I38" s="93">
        <v>1158</v>
      </c>
      <c r="J38" s="36">
        <v>0.96977547495682215</v>
      </c>
      <c r="K38" s="93">
        <v>746</v>
      </c>
      <c r="L38" s="36">
        <v>0.98391420911528149</v>
      </c>
      <c r="M38" s="93">
        <v>705</v>
      </c>
      <c r="N38" s="36">
        <v>0.975886524822695</v>
      </c>
      <c r="O38" s="93">
        <v>855</v>
      </c>
      <c r="P38" s="36">
        <v>0.96608187134502921</v>
      </c>
      <c r="Q38" s="93">
        <v>1287</v>
      </c>
      <c r="R38" s="36">
        <v>0.97358197358197363</v>
      </c>
    </row>
    <row r="39" spans="2:18" ht="17.100000000000001" customHeight="1" thickBot="1" x14ac:dyDescent="0.25">
      <c r="B39" s="54" t="s">
        <v>26</v>
      </c>
      <c r="C39" s="93">
        <v>3651</v>
      </c>
      <c r="D39" s="36">
        <v>0.96850178033415502</v>
      </c>
      <c r="E39" s="93">
        <v>3921</v>
      </c>
      <c r="F39" s="36">
        <v>0.96276460086712579</v>
      </c>
      <c r="G39" s="93">
        <v>2798</v>
      </c>
      <c r="H39" s="36">
        <v>0.95568263045032165</v>
      </c>
      <c r="I39" s="93">
        <v>3698</v>
      </c>
      <c r="J39" s="36">
        <v>0.9697133585722012</v>
      </c>
      <c r="K39" s="93">
        <v>2898</v>
      </c>
      <c r="L39" s="36">
        <v>0.97550034506556249</v>
      </c>
      <c r="M39" s="93">
        <v>4006</v>
      </c>
      <c r="N39" s="36">
        <v>0.96530204692960564</v>
      </c>
      <c r="O39" s="93">
        <v>1605</v>
      </c>
      <c r="P39" s="36">
        <v>0.95264797507788157</v>
      </c>
      <c r="Q39" s="93">
        <v>3051</v>
      </c>
      <c r="R39" s="36">
        <v>0.96165191740412981</v>
      </c>
    </row>
    <row r="40" spans="2:18" ht="17.100000000000001" customHeight="1" thickBot="1" x14ac:dyDescent="0.25">
      <c r="B40" s="54" t="s">
        <v>48</v>
      </c>
      <c r="C40" s="93">
        <v>3493</v>
      </c>
      <c r="D40" s="36">
        <v>0.98740337818494128</v>
      </c>
      <c r="E40" s="93">
        <v>3499</v>
      </c>
      <c r="F40" s="36">
        <v>0.9879965704486996</v>
      </c>
      <c r="G40" s="93">
        <v>1467</v>
      </c>
      <c r="H40" s="36">
        <v>0.98841172460804361</v>
      </c>
      <c r="I40" s="93">
        <v>1898</v>
      </c>
      <c r="J40" s="36">
        <v>0.98103266596417282</v>
      </c>
      <c r="K40" s="93">
        <v>1516</v>
      </c>
      <c r="L40" s="36">
        <v>0.97097625329815307</v>
      </c>
      <c r="M40" s="93">
        <v>2047</v>
      </c>
      <c r="N40" s="36">
        <v>0.98387884709330731</v>
      </c>
      <c r="O40" s="93">
        <v>1236</v>
      </c>
      <c r="P40" s="36">
        <v>0.97815533980582525</v>
      </c>
      <c r="Q40" s="93">
        <v>1942</v>
      </c>
      <c r="R40" s="36">
        <v>0.98094747682801231</v>
      </c>
    </row>
    <row r="41" spans="2:18" ht="17.100000000000001" customHeight="1" thickBot="1" x14ac:dyDescent="0.25">
      <c r="B41" s="54" t="s">
        <v>21</v>
      </c>
      <c r="C41" s="93">
        <v>1012</v>
      </c>
      <c r="D41" s="36">
        <v>0.94367588932806323</v>
      </c>
      <c r="E41" s="93">
        <v>1039</v>
      </c>
      <c r="F41" s="36">
        <v>0.93743984600577479</v>
      </c>
      <c r="G41" s="93">
        <v>482</v>
      </c>
      <c r="H41" s="36">
        <v>0.98962655601659755</v>
      </c>
      <c r="I41" s="93">
        <v>631</v>
      </c>
      <c r="J41" s="36">
        <v>0.98256735340729007</v>
      </c>
      <c r="K41" s="93">
        <v>404</v>
      </c>
      <c r="L41" s="36">
        <v>0.96534653465346532</v>
      </c>
      <c r="M41" s="93">
        <v>417</v>
      </c>
      <c r="N41" s="36">
        <v>0.94244604316546765</v>
      </c>
      <c r="O41" s="93">
        <v>380</v>
      </c>
      <c r="P41" s="36">
        <v>0.97105263157894739</v>
      </c>
      <c r="Q41" s="93">
        <v>713</v>
      </c>
      <c r="R41" s="36">
        <v>0.97194950911640954</v>
      </c>
    </row>
    <row r="42" spans="2:18" ht="17.100000000000001" customHeight="1" thickBot="1" x14ac:dyDescent="0.25">
      <c r="B42" s="54" t="s">
        <v>10</v>
      </c>
      <c r="C42" s="93">
        <v>1677</v>
      </c>
      <c r="D42" s="36">
        <v>0.97316636851520577</v>
      </c>
      <c r="E42" s="93">
        <v>1621</v>
      </c>
      <c r="F42" s="36">
        <v>0.97840838988278844</v>
      </c>
      <c r="G42" s="93">
        <v>1251</v>
      </c>
      <c r="H42" s="36">
        <v>0.98001598721023186</v>
      </c>
      <c r="I42" s="93">
        <v>1825</v>
      </c>
      <c r="J42" s="36">
        <v>0.98465753424657532</v>
      </c>
      <c r="K42" s="93">
        <v>1350</v>
      </c>
      <c r="L42" s="36">
        <v>0.97407407407407409</v>
      </c>
      <c r="M42" s="93">
        <v>1657</v>
      </c>
      <c r="N42" s="36">
        <v>0.9855159927579964</v>
      </c>
      <c r="O42" s="93">
        <v>1003</v>
      </c>
      <c r="P42" s="36">
        <v>0.94915254237288138</v>
      </c>
      <c r="Q42" s="93">
        <v>1560</v>
      </c>
      <c r="R42" s="36">
        <v>0.97564102564102562</v>
      </c>
    </row>
    <row r="43" spans="2:18" ht="17.100000000000001" customHeight="1" thickBot="1" x14ac:dyDescent="0.25">
      <c r="B43" s="54" t="s">
        <v>155</v>
      </c>
      <c r="C43" s="93">
        <v>3320</v>
      </c>
      <c r="D43" s="36">
        <v>0.9852409638554217</v>
      </c>
      <c r="E43" s="93">
        <v>3156</v>
      </c>
      <c r="F43" s="36">
        <v>0.97686945500633715</v>
      </c>
      <c r="G43" s="93">
        <v>2344</v>
      </c>
      <c r="H43" s="36">
        <v>0.98549488054607504</v>
      </c>
      <c r="I43" s="93">
        <v>3724</v>
      </c>
      <c r="J43" s="36">
        <v>0.98711063372717511</v>
      </c>
      <c r="K43" s="93">
        <v>1585</v>
      </c>
      <c r="L43" s="36">
        <v>0.98864353312302844</v>
      </c>
      <c r="M43" s="93">
        <v>2161</v>
      </c>
      <c r="N43" s="36">
        <v>0.99120777417862105</v>
      </c>
      <c r="O43" s="93">
        <v>2234</v>
      </c>
      <c r="P43" s="36">
        <v>0.98478066248880936</v>
      </c>
      <c r="Q43" s="93">
        <v>2956</v>
      </c>
      <c r="R43" s="36">
        <v>0.97767253044654934</v>
      </c>
    </row>
    <row r="44" spans="2:18" ht="17.100000000000001" customHeight="1" thickBot="1" x14ac:dyDescent="0.25">
      <c r="B44" s="54" t="s">
        <v>156</v>
      </c>
      <c r="C44" s="93">
        <v>983</v>
      </c>
      <c r="D44" s="36">
        <v>0.98575788402848419</v>
      </c>
      <c r="E44" s="93">
        <v>1040</v>
      </c>
      <c r="F44" s="36">
        <v>0.97307692307692306</v>
      </c>
      <c r="G44" s="93">
        <v>911</v>
      </c>
      <c r="H44" s="36">
        <v>0.98572996706915472</v>
      </c>
      <c r="I44" s="93">
        <v>931</v>
      </c>
      <c r="J44" s="36">
        <v>0.97851772287862515</v>
      </c>
      <c r="K44" s="93">
        <v>314</v>
      </c>
      <c r="L44" s="36">
        <v>0.96496815286624205</v>
      </c>
      <c r="M44" s="93">
        <v>243</v>
      </c>
      <c r="N44" s="36">
        <v>0.97530864197530864</v>
      </c>
      <c r="O44" s="93">
        <v>115</v>
      </c>
      <c r="P44" s="36">
        <v>0.97391304347826091</v>
      </c>
      <c r="Q44" s="93">
        <v>173</v>
      </c>
      <c r="R44" s="36">
        <v>0.94797687861271673</v>
      </c>
    </row>
    <row r="45" spans="2:18" ht="17.100000000000001" customHeight="1" thickBot="1" x14ac:dyDescent="0.25">
      <c r="B45" s="54" t="s">
        <v>157</v>
      </c>
      <c r="C45" s="93">
        <v>408</v>
      </c>
      <c r="D45" s="36">
        <v>0.99019607843137258</v>
      </c>
      <c r="E45" s="93">
        <v>462</v>
      </c>
      <c r="F45" s="36">
        <v>0.99567099567099571</v>
      </c>
      <c r="G45" s="93">
        <v>348</v>
      </c>
      <c r="H45" s="36">
        <v>0.99712643678160917</v>
      </c>
      <c r="I45" s="93">
        <v>390</v>
      </c>
      <c r="J45" s="36">
        <v>0.98717948717948723</v>
      </c>
      <c r="K45" s="93">
        <v>593</v>
      </c>
      <c r="L45" s="36">
        <v>0.98650927487352447</v>
      </c>
      <c r="M45" s="93">
        <v>460</v>
      </c>
      <c r="N45" s="36">
        <v>0.9652173913043478</v>
      </c>
      <c r="O45" s="93">
        <v>240</v>
      </c>
      <c r="P45" s="36">
        <v>0.98333333333333328</v>
      </c>
      <c r="Q45" s="93">
        <v>304</v>
      </c>
      <c r="R45" s="36">
        <v>0.98355263157894735</v>
      </c>
    </row>
    <row r="46" spans="2:18" ht="17.100000000000001" customHeight="1" thickBot="1" x14ac:dyDescent="0.25">
      <c r="B46" s="54" t="s">
        <v>51</v>
      </c>
      <c r="C46" s="93">
        <v>2656</v>
      </c>
      <c r="D46" s="36">
        <v>0.98832831325301207</v>
      </c>
      <c r="E46" s="93">
        <v>2592</v>
      </c>
      <c r="F46" s="36">
        <v>0.98070987654320985</v>
      </c>
      <c r="G46" s="93">
        <v>1541</v>
      </c>
      <c r="H46" s="36">
        <v>0.98312783906554191</v>
      </c>
      <c r="I46" s="93">
        <v>2162</v>
      </c>
      <c r="J46" s="36">
        <v>0.99398704902867718</v>
      </c>
      <c r="K46" s="93">
        <v>1328</v>
      </c>
      <c r="L46" s="36">
        <v>0.99774096385542166</v>
      </c>
      <c r="M46" s="93">
        <v>2540</v>
      </c>
      <c r="N46" s="36">
        <v>0.971259842519685</v>
      </c>
      <c r="O46" s="93">
        <v>1457</v>
      </c>
      <c r="P46" s="36">
        <v>0.9526424159231297</v>
      </c>
      <c r="Q46" s="93">
        <v>2833</v>
      </c>
      <c r="R46" s="36">
        <v>0.91846099541122483</v>
      </c>
    </row>
    <row r="47" spans="2:18" ht="17.100000000000001" customHeight="1" thickBot="1" x14ac:dyDescent="0.25">
      <c r="B47" s="54" t="s">
        <v>11</v>
      </c>
      <c r="C47" s="93">
        <v>124</v>
      </c>
      <c r="D47" s="36">
        <v>0.9838709677419355</v>
      </c>
      <c r="E47" s="93">
        <v>100</v>
      </c>
      <c r="F47" s="36">
        <v>0.98</v>
      </c>
      <c r="G47" s="93">
        <v>50</v>
      </c>
      <c r="H47" s="36">
        <v>0.96</v>
      </c>
      <c r="I47" s="93">
        <v>57</v>
      </c>
      <c r="J47" s="36">
        <v>0.98245614035087714</v>
      </c>
      <c r="K47" s="93">
        <v>32</v>
      </c>
      <c r="L47" s="36">
        <v>0.96875</v>
      </c>
      <c r="M47" s="93">
        <v>58</v>
      </c>
      <c r="N47" s="36">
        <v>0.96551724137931039</v>
      </c>
      <c r="O47" s="93">
        <v>37</v>
      </c>
      <c r="P47" s="36">
        <v>0.97297297297297303</v>
      </c>
      <c r="Q47" s="93">
        <v>86</v>
      </c>
      <c r="R47" s="36">
        <v>0.95348837209302328</v>
      </c>
    </row>
    <row r="48" spans="2:18" ht="17.100000000000001" customHeight="1" thickBot="1" x14ac:dyDescent="0.25">
      <c r="B48" s="56" t="s">
        <v>22</v>
      </c>
      <c r="C48" s="94">
        <v>31839</v>
      </c>
      <c r="D48" s="64">
        <v>0.97889380947894089</v>
      </c>
      <c r="E48" s="94">
        <v>31721</v>
      </c>
      <c r="F48" s="64">
        <v>0.97698685413448505</v>
      </c>
      <c r="G48" s="94">
        <v>19611</v>
      </c>
      <c r="H48" s="64">
        <v>0.97858344806486153</v>
      </c>
      <c r="I48" s="94">
        <v>27254</v>
      </c>
      <c r="J48" s="64">
        <v>0.97912233066705801</v>
      </c>
      <c r="K48" s="94">
        <f>SUM(K31:K47)</f>
        <v>19024</v>
      </c>
      <c r="L48" s="64">
        <v>0.97839571068124476</v>
      </c>
      <c r="M48" s="94">
        <f>SUM(M31:M47)</f>
        <v>24624</v>
      </c>
      <c r="N48" s="64">
        <v>0.97364359974009096</v>
      </c>
      <c r="O48" s="94">
        <f>SUM(O31:O47)</f>
        <v>16239</v>
      </c>
      <c r="P48" s="64">
        <v>0.96773200320216757</v>
      </c>
      <c r="Q48" s="94">
        <f>SUM(Q31:Q47)</f>
        <v>26946</v>
      </c>
      <c r="R48" s="64">
        <v>0.96099606620648703</v>
      </c>
    </row>
    <row r="49" spans="2:10" x14ac:dyDescent="0.2">
      <c r="C49" s="98"/>
      <c r="D49" s="99"/>
      <c r="E49" s="98"/>
      <c r="F49" s="99"/>
      <c r="G49" s="12"/>
      <c r="H49" s="12"/>
      <c r="I49" s="98"/>
      <c r="J49" s="98"/>
    </row>
    <row r="50" spans="2:10" x14ac:dyDescent="0.2">
      <c r="G50" s="92"/>
      <c r="I50" s="92"/>
    </row>
    <row r="52" spans="2:10" ht="51" customHeight="1" x14ac:dyDescent="0.2">
      <c r="B52" s="95"/>
      <c r="C52" s="39" t="s">
        <v>255</v>
      </c>
      <c r="D52" s="39" t="s">
        <v>267</v>
      </c>
      <c r="E52" s="39" t="s">
        <v>274</v>
      </c>
      <c r="F52" s="39" t="s">
        <v>297</v>
      </c>
      <c r="I52" s="103"/>
    </row>
    <row r="53" spans="2:10" ht="15" thickBot="1" x14ac:dyDescent="0.25">
      <c r="B53" s="54" t="s">
        <v>52</v>
      </c>
      <c r="C53" s="36">
        <f>+(G7-C7)/C7</f>
        <v>-0.35236875800256084</v>
      </c>
      <c r="D53" s="36">
        <f>+(H7-D7)/D7</f>
        <v>-0.22026431718061673</v>
      </c>
      <c r="E53" s="36">
        <f>+(I7-E7)/E7</f>
        <v>1.4789038712483689E-2</v>
      </c>
      <c r="F53" s="36">
        <f>+(J7-F7)/F7</f>
        <v>0.48774795799299886</v>
      </c>
    </row>
    <row r="54" spans="2:10" ht="15" thickBot="1" x14ac:dyDescent="0.25">
      <c r="B54" s="54" t="s">
        <v>53</v>
      </c>
      <c r="C54" s="36">
        <f t="shared" ref="C54:C70" si="0">+(G8-C8)/C8</f>
        <v>-0.18090452261306533</v>
      </c>
      <c r="D54" s="36">
        <f t="shared" ref="D54:D70" si="1">+(H8-D8)/D8</f>
        <v>-0.23938223938223938</v>
      </c>
      <c r="E54" s="36">
        <f t="shared" ref="E54:E70" si="2">+(I8-E8)/E8</f>
        <v>0.61261261261261257</v>
      </c>
      <c r="F54" s="36">
        <f t="shared" ref="F54:F70" si="3">+(J8-F8)/F8</f>
        <v>0.96543209876543212</v>
      </c>
    </row>
    <row r="55" spans="2:10" ht="15" thickBot="1" x14ac:dyDescent="0.25">
      <c r="B55" s="54" t="s">
        <v>154</v>
      </c>
      <c r="C55" s="36">
        <f t="shared" si="0"/>
        <v>-0.90550070521861781</v>
      </c>
      <c r="D55" s="36">
        <f t="shared" si="1"/>
        <v>-0.10730253353204174</v>
      </c>
      <c r="E55" s="36">
        <f t="shared" si="2"/>
        <v>-0.18766066838046272</v>
      </c>
      <c r="F55" s="36">
        <f t="shared" si="3"/>
        <v>0.28440366972477066</v>
      </c>
    </row>
    <row r="56" spans="2:10" ht="15" thickBot="1" x14ac:dyDescent="0.25">
      <c r="B56" s="54" t="s">
        <v>47</v>
      </c>
      <c r="C56" s="36">
        <f t="shared" si="0"/>
        <v>-0.81395348837209303</v>
      </c>
      <c r="D56" s="36">
        <f t="shared" si="1"/>
        <v>-5.7636887608069162E-2</v>
      </c>
      <c r="E56" s="36">
        <f t="shared" si="2"/>
        <v>-2.5735294117647058E-2</v>
      </c>
      <c r="F56" s="36">
        <f t="shared" si="3"/>
        <v>0.29411764705882354</v>
      </c>
    </row>
    <row r="57" spans="2:10" ht="15" thickBot="1" x14ac:dyDescent="0.25">
      <c r="B57" s="54" t="s">
        <v>8</v>
      </c>
      <c r="C57" s="36">
        <f t="shared" si="0"/>
        <v>-0.18123393316195371</v>
      </c>
      <c r="D57" s="36">
        <f t="shared" si="1"/>
        <v>0.19405320813771518</v>
      </c>
      <c r="E57" s="36">
        <f t="shared" si="2"/>
        <v>0.27549194991055453</v>
      </c>
      <c r="F57" s="36">
        <f t="shared" si="3"/>
        <v>0.93401759530791784</v>
      </c>
    </row>
    <row r="58" spans="2:10" ht="15" thickBot="1" x14ac:dyDescent="0.25">
      <c r="B58" s="54" t="s">
        <v>9</v>
      </c>
      <c r="C58" s="36">
        <f t="shared" si="0"/>
        <v>-0.99300699300699302</v>
      </c>
      <c r="D58" s="36">
        <f t="shared" si="1"/>
        <v>-4.2933810375670838E-2</v>
      </c>
      <c r="E58" s="36">
        <f t="shared" si="2"/>
        <v>0.12040133779264214</v>
      </c>
      <c r="F58" s="36">
        <f t="shared" si="3"/>
        <v>0.50491159135559927</v>
      </c>
    </row>
    <row r="59" spans="2:10" ht="15" thickBot="1" x14ac:dyDescent="0.25">
      <c r="B59" s="54" t="s">
        <v>54</v>
      </c>
      <c r="C59" s="36">
        <f t="shared" si="0"/>
        <v>-0.42688106796116504</v>
      </c>
      <c r="D59" s="36">
        <f t="shared" si="1"/>
        <v>6.8757539203860074E-2</v>
      </c>
      <c r="E59" s="36">
        <f t="shared" si="2"/>
        <v>0.19234449760765551</v>
      </c>
      <c r="F59" s="36">
        <f t="shared" si="3"/>
        <v>0.37901990811638592</v>
      </c>
    </row>
    <row r="60" spans="2:10" ht="15" thickBot="1" x14ac:dyDescent="0.25">
      <c r="B60" s="54" t="s">
        <v>49</v>
      </c>
      <c r="C60" s="36">
        <f t="shared" si="0"/>
        <v>-0.42652552926525528</v>
      </c>
      <c r="D60" s="36">
        <f t="shared" si="1"/>
        <v>-5.7926829268292686E-2</v>
      </c>
      <c r="E60" s="36">
        <f t="shared" si="2"/>
        <v>0.56951219512195117</v>
      </c>
      <c r="F60" s="36">
        <f t="shared" si="3"/>
        <v>0.84490740740740744</v>
      </c>
    </row>
    <row r="61" spans="2:10" ht="15" thickBot="1" x14ac:dyDescent="0.25">
      <c r="B61" s="54" t="s">
        <v>26</v>
      </c>
      <c r="C61" s="36">
        <f t="shared" si="0"/>
        <v>-0.61493797835840591</v>
      </c>
      <c r="D61" s="36">
        <f t="shared" si="1"/>
        <v>0.69942498693152122</v>
      </c>
      <c r="E61" s="36">
        <f t="shared" si="2"/>
        <v>0.85765895953757221</v>
      </c>
      <c r="F61" s="36">
        <f t="shared" si="3"/>
        <v>1.2</v>
      </c>
    </row>
    <row r="62" spans="2:10" ht="15" thickBot="1" x14ac:dyDescent="0.25">
      <c r="B62" s="54" t="s">
        <v>48</v>
      </c>
      <c r="C62" s="36">
        <f t="shared" si="0"/>
        <v>2.5282409897794515E-2</v>
      </c>
      <c r="D62" s="36">
        <f t="shared" si="1"/>
        <v>0.10019175455417066</v>
      </c>
      <c r="E62" s="36">
        <f t="shared" si="2"/>
        <v>0.25077591558038487</v>
      </c>
      <c r="F62" s="36">
        <f t="shared" si="3"/>
        <v>0.63539553752535494</v>
      </c>
    </row>
    <row r="63" spans="2:10" ht="15" thickBot="1" x14ac:dyDescent="0.25">
      <c r="B63" s="54" t="s">
        <v>21</v>
      </c>
      <c r="C63" s="36">
        <f t="shared" si="0"/>
        <v>-0.15266106442577032</v>
      </c>
      <c r="D63" s="36">
        <f t="shared" si="1"/>
        <v>0.51926298157453932</v>
      </c>
      <c r="E63" s="36">
        <f t="shared" si="2"/>
        <v>1.0365535248041775</v>
      </c>
      <c r="F63" s="36">
        <f t="shared" si="3"/>
        <v>1.2553191489361701</v>
      </c>
    </row>
    <row r="64" spans="2:10" ht="15" thickBot="1" x14ac:dyDescent="0.25">
      <c r="B64" s="54" t="s">
        <v>10</v>
      </c>
      <c r="C64" s="36">
        <f t="shared" si="0"/>
        <v>7.4468085106382975E-2</v>
      </c>
      <c r="D64" s="36">
        <f t="shared" si="1"/>
        <v>0.42743854084060268</v>
      </c>
      <c r="E64" s="36">
        <f t="shared" si="2"/>
        <v>0.31704885343968098</v>
      </c>
      <c r="F64" s="36">
        <f t="shared" si="3"/>
        <v>0.67331499312242094</v>
      </c>
    </row>
    <row r="65" spans="2:10" ht="15" thickBot="1" x14ac:dyDescent="0.25">
      <c r="B65" s="54" t="s">
        <v>155</v>
      </c>
      <c r="C65" s="36">
        <f t="shared" si="0"/>
        <v>-0.64969538729329857</v>
      </c>
      <c r="D65" s="36">
        <f t="shared" si="1"/>
        <v>-0.17566478646253023</v>
      </c>
      <c r="E65" s="36">
        <f t="shared" si="2"/>
        <v>0.25479452054794521</v>
      </c>
      <c r="F65" s="36">
        <f t="shared" si="3"/>
        <v>0.6588235294117647</v>
      </c>
    </row>
    <row r="66" spans="2:10" ht="15" thickBot="1" x14ac:dyDescent="0.25">
      <c r="B66" s="54" t="s">
        <v>156</v>
      </c>
      <c r="C66" s="36">
        <f t="shared" si="0"/>
        <v>0.74295774647887325</v>
      </c>
      <c r="D66" s="36">
        <f t="shared" si="1"/>
        <v>-0.25256673511293637</v>
      </c>
      <c r="E66" s="36">
        <f t="shared" si="2"/>
        <v>0.3163538873994638</v>
      </c>
      <c r="F66" s="36">
        <f t="shared" si="3"/>
        <v>1.2009202453987731</v>
      </c>
    </row>
    <row r="67" spans="2:10" ht="15" thickBot="1" x14ac:dyDescent="0.25">
      <c r="B67" s="54" t="s">
        <v>157</v>
      </c>
      <c r="C67" s="36">
        <f t="shared" si="0"/>
        <v>-0.99232245681381959</v>
      </c>
      <c r="D67" s="36">
        <f t="shared" si="1"/>
        <v>-0.5672609400324149</v>
      </c>
      <c r="E67" s="36">
        <f t="shared" si="2"/>
        <v>0.18226600985221675</v>
      </c>
      <c r="F67" s="36">
        <f t="shared" si="3"/>
        <v>2.0188425302826378E-2</v>
      </c>
    </row>
    <row r="68" spans="2:10" ht="15" thickBot="1" x14ac:dyDescent="0.25">
      <c r="B68" s="54" t="s">
        <v>51</v>
      </c>
      <c r="C68" s="36">
        <f t="shared" si="0"/>
        <v>0.47619047619047616</v>
      </c>
      <c r="D68" s="36">
        <f t="shared" si="1"/>
        <v>-0.2170263788968825</v>
      </c>
      <c r="E68" s="36">
        <f t="shared" si="2"/>
        <v>0.31954022988505748</v>
      </c>
      <c r="F68" s="36">
        <f t="shared" si="3"/>
        <v>0.40036150022593764</v>
      </c>
    </row>
    <row r="69" spans="2:10" ht="15" thickBot="1" x14ac:dyDescent="0.25">
      <c r="B69" s="54" t="s">
        <v>11</v>
      </c>
      <c r="C69" s="36">
        <f t="shared" si="0"/>
        <v>-0.5847457627118644</v>
      </c>
      <c r="D69" s="36">
        <f t="shared" si="1"/>
        <v>9.8765432098765427E-2</v>
      </c>
      <c r="E69" s="36">
        <f t="shared" si="2"/>
        <v>-1.2048192771084338E-2</v>
      </c>
      <c r="F69" s="36">
        <f t="shared" si="3"/>
        <v>0.27350427350427353</v>
      </c>
    </row>
    <row r="70" spans="2:10" ht="15" thickBot="1" x14ac:dyDescent="0.25">
      <c r="B70" s="56" t="s">
        <v>22</v>
      </c>
      <c r="C70" s="65">
        <f t="shared" si="0"/>
        <v>-0.32983832239474947</v>
      </c>
      <c r="D70" s="65">
        <f t="shared" si="1"/>
        <v>2.5003571938848407E-2</v>
      </c>
      <c r="E70" s="65">
        <f t="shared" si="2"/>
        <v>0.30208891269416177</v>
      </c>
      <c r="F70" s="65">
        <f t="shared" si="3"/>
        <v>0.63212927756653992</v>
      </c>
    </row>
    <row r="74" spans="2:10" ht="51" x14ac:dyDescent="0.2">
      <c r="B74" s="95"/>
      <c r="C74" s="39" t="s">
        <v>256</v>
      </c>
      <c r="D74" s="39" t="s">
        <v>257</v>
      </c>
      <c r="E74" s="39" t="s">
        <v>264</v>
      </c>
      <c r="F74" s="39" t="s">
        <v>265</v>
      </c>
      <c r="G74" s="39" t="s">
        <v>275</v>
      </c>
      <c r="H74" s="39" t="s">
        <v>276</v>
      </c>
      <c r="I74" s="39" t="s">
        <v>298</v>
      </c>
      <c r="J74" s="39" t="s">
        <v>299</v>
      </c>
    </row>
    <row r="75" spans="2:10" ht="15" thickBot="1" x14ac:dyDescent="0.25">
      <c r="B75" s="54" t="s">
        <v>52</v>
      </c>
      <c r="C75" s="36">
        <f t="shared" ref="C75:F75" si="4">+(K31-C31)/C31</f>
        <v>-0.26332767402376911</v>
      </c>
      <c r="D75" s="36">
        <f t="shared" si="4"/>
        <v>5.6905152033470381E-3</v>
      </c>
      <c r="E75" s="36">
        <f t="shared" si="4"/>
        <v>-0.27052398020139956</v>
      </c>
      <c r="F75" s="36">
        <f t="shared" si="4"/>
        <v>-2.8015106412040375E-3</v>
      </c>
      <c r="G75" s="36">
        <f t="shared" ref="G75" si="5">+(O31-G31)/G31</f>
        <v>3.5647279549718573E-2</v>
      </c>
      <c r="H75" s="36">
        <f t="shared" ref="H75:J90" si="6">+(P31-H31)/H31</f>
        <v>-6.8941546203195661E-3</v>
      </c>
      <c r="I75" s="36">
        <f t="shared" si="6"/>
        <v>1.2732615083251714E-2</v>
      </c>
      <c r="J75" s="36">
        <f t="shared" si="6"/>
        <v>-8.3800597712549076E-3</v>
      </c>
    </row>
    <row r="76" spans="2:10" ht="15" thickBot="1" x14ac:dyDescent="0.25">
      <c r="B76" s="54" t="s">
        <v>53</v>
      </c>
      <c r="C76" s="36">
        <f t="shared" ref="C76:C92" si="7">+(K32-C32)/C32</f>
        <v>-0.28820116054158607</v>
      </c>
      <c r="D76" s="36">
        <f t="shared" ref="D76:D92" si="8">+(L32-D32)/D32</f>
        <v>1.090210882582721E-3</v>
      </c>
      <c r="E76" s="36">
        <f t="shared" ref="E76:E92" si="9">+(M32-E32)/E32</f>
        <v>-0.37899543378995432</v>
      </c>
      <c r="F76" s="36">
        <f t="shared" ref="F76:F92" si="10">+(N32-F32)/F32</f>
        <v>1.1203652076944499E-2</v>
      </c>
      <c r="G76" s="36">
        <f t="shared" ref="G76:G92" si="11">+(O32-G32)/G32</f>
        <v>-0.12874251497005987</v>
      </c>
      <c r="H76" s="36">
        <f t="shared" ref="H76:J92" si="12">+(P32-H32)/H32</f>
        <v>-1.5692657963891E-2</v>
      </c>
      <c r="I76" s="36">
        <f t="shared" si="6"/>
        <v>0.2690677966101695</v>
      </c>
      <c r="J76" s="36">
        <f t="shared" si="6"/>
        <v>-6.9060385018948095E-2</v>
      </c>
    </row>
    <row r="77" spans="2:10" ht="15" thickBot="1" x14ac:dyDescent="0.25">
      <c r="B77" s="54" t="s">
        <v>154</v>
      </c>
      <c r="C77" s="36">
        <f t="shared" si="7"/>
        <v>-0.23639774859287055</v>
      </c>
      <c r="D77" s="36">
        <f t="shared" si="8"/>
        <v>-1.2814862051503263E-2</v>
      </c>
      <c r="E77" s="36">
        <f t="shared" si="9"/>
        <v>-0.27666666666666667</v>
      </c>
      <c r="F77" s="36">
        <f t="shared" si="10"/>
        <v>-2.7828506150869153E-2</v>
      </c>
      <c r="G77" s="36">
        <f t="shared" si="11"/>
        <v>-0.13984168865435356</v>
      </c>
      <c r="H77" s="36">
        <f t="shared" si="12"/>
        <v>-1.6040216294875443E-2</v>
      </c>
      <c r="I77" s="36">
        <f t="shared" si="6"/>
        <v>-0.22132796780684105</v>
      </c>
      <c r="J77" s="36">
        <f t="shared" si="6"/>
        <v>-1.7165005537098633E-2</v>
      </c>
    </row>
    <row r="78" spans="2:10" ht="15" thickBot="1" x14ac:dyDescent="0.25">
      <c r="B78" s="54" t="s">
        <v>47</v>
      </c>
      <c r="C78" s="36">
        <f t="shared" si="7"/>
        <v>-0.77410468319559234</v>
      </c>
      <c r="D78" s="36">
        <f t="shared" si="8"/>
        <v>-2.1695189327583877E-2</v>
      </c>
      <c r="E78" s="36">
        <f t="shared" si="9"/>
        <v>-0.39124487004103969</v>
      </c>
      <c r="F78" s="36">
        <f t="shared" si="10"/>
        <v>-2.9210313624189774E-2</v>
      </c>
      <c r="G78" s="36">
        <f t="shared" si="11"/>
        <v>-0.70833333333333337</v>
      </c>
      <c r="H78" s="36">
        <f t="shared" si="12"/>
        <v>-7.9578139980824594E-2</v>
      </c>
      <c r="I78" s="36">
        <f t="shared" si="6"/>
        <v>-0.57777777777777772</v>
      </c>
      <c r="J78" s="36">
        <f t="shared" si="6"/>
        <v>-3.8112522686025413E-2</v>
      </c>
    </row>
    <row r="79" spans="2:10" ht="15" thickBot="1" x14ac:dyDescent="0.25">
      <c r="B79" s="54" t="s">
        <v>8</v>
      </c>
      <c r="C79" s="36">
        <f t="shared" si="7"/>
        <v>-0.58727569331158236</v>
      </c>
      <c r="D79" s="36">
        <f t="shared" si="8"/>
        <v>1.3405933773965564E-2</v>
      </c>
      <c r="E79" s="36">
        <f t="shared" si="9"/>
        <v>-0.18837535014005602</v>
      </c>
      <c r="F79" s="36">
        <f t="shared" si="10"/>
        <v>-3.1693419557659512E-3</v>
      </c>
      <c r="G79" s="36">
        <f t="shared" si="11"/>
        <v>-0.23770491803278687</v>
      </c>
      <c r="H79" s="36">
        <f t="shared" si="12"/>
        <v>-1.7930993737445399E-2</v>
      </c>
      <c r="I79" s="36">
        <f t="shared" si="6"/>
        <v>-0.1388638412984671</v>
      </c>
      <c r="J79" s="36">
        <f t="shared" si="6"/>
        <v>-3.0170991521948489E-2</v>
      </c>
    </row>
    <row r="80" spans="2:10" ht="15" thickBot="1" x14ac:dyDescent="0.25">
      <c r="B80" s="54" t="s">
        <v>9</v>
      </c>
      <c r="C80" s="36">
        <f t="shared" si="7"/>
        <v>4.6468401486988845E-2</v>
      </c>
      <c r="D80" s="36">
        <f t="shared" si="8"/>
        <v>-3.1691654530973503E-3</v>
      </c>
      <c r="E80" s="36">
        <f t="shared" si="9"/>
        <v>1.4446564885496183</v>
      </c>
      <c r="F80" s="36">
        <f t="shared" si="10"/>
        <v>-3.0757522909597929E-3</v>
      </c>
      <c r="G80" s="36">
        <f t="shared" si="11"/>
        <v>1.180232558139535</v>
      </c>
      <c r="H80" s="36">
        <f t="shared" si="12"/>
        <v>-3.0745098039215986E-3</v>
      </c>
      <c r="I80" s="36">
        <f t="shared" si="6"/>
        <v>2.4860465116279071</v>
      </c>
      <c r="J80" s="36">
        <f t="shared" si="6"/>
        <v>-3.5297536374757237E-2</v>
      </c>
    </row>
    <row r="81" spans="2:10" ht="15" thickBot="1" x14ac:dyDescent="0.25">
      <c r="B81" s="54" t="s">
        <v>54</v>
      </c>
      <c r="C81" s="36">
        <f t="shared" si="7"/>
        <v>-0.46530498041410184</v>
      </c>
      <c r="D81" s="36">
        <f t="shared" si="8"/>
        <v>-1.0811876014374559E-2</v>
      </c>
      <c r="E81" s="36">
        <f t="shared" si="9"/>
        <v>-0.1973298599804624</v>
      </c>
      <c r="F81" s="36">
        <f t="shared" si="10"/>
        <v>-2.3695226273541939E-2</v>
      </c>
      <c r="G81" s="36">
        <f t="shared" si="11"/>
        <v>-0.22479564032697547</v>
      </c>
      <c r="H81" s="36">
        <f t="shared" si="12"/>
        <v>-1.3858877090196956E-2</v>
      </c>
      <c r="I81" s="36">
        <f t="shared" si="6"/>
        <v>0.21926151503616292</v>
      </c>
      <c r="J81" s="36">
        <f t="shared" si="6"/>
        <v>-1.3184875969765211E-2</v>
      </c>
    </row>
    <row r="82" spans="2:10" ht="15" thickBot="1" x14ac:dyDescent="0.25">
      <c r="B82" s="54" t="s">
        <v>49</v>
      </c>
      <c r="C82" s="36">
        <f t="shared" si="7"/>
        <v>-0.50628722700198547</v>
      </c>
      <c r="D82" s="36">
        <f t="shared" si="8"/>
        <v>4.5232229548583854E-3</v>
      </c>
      <c r="E82" s="36">
        <f t="shared" si="9"/>
        <v>-0.57012195121951215</v>
      </c>
      <c r="F82" s="36">
        <f t="shared" si="10"/>
        <v>-5.3114352335488944E-3</v>
      </c>
      <c r="G82" s="36">
        <f t="shared" si="11"/>
        <v>0.10465116279069768</v>
      </c>
      <c r="H82" s="36">
        <f t="shared" si="12"/>
        <v>-8.2926148261901669E-3</v>
      </c>
      <c r="I82" s="36">
        <f t="shared" si="6"/>
        <v>0.11139896373056994</v>
      </c>
      <c r="J82" s="36">
        <f t="shared" si="6"/>
        <v>3.9251339340386562E-3</v>
      </c>
    </row>
    <row r="83" spans="2:10" ht="15" thickBot="1" x14ac:dyDescent="0.25">
      <c r="B83" s="54" t="s">
        <v>26</v>
      </c>
      <c r="C83" s="36">
        <f t="shared" si="7"/>
        <v>-0.20624486442070666</v>
      </c>
      <c r="D83" s="36">
        <f t="shared" si="8"/>
        <v>7.2261764237468024E-3</v>
      </c>
      <c r="E83" s="36">
        <f t="shared" si="9"/>
        <v>2.1678143330782964E-2</v>
      </c>
      <c r="F83" s="36">
        <f t="shared" si="10"/>
        <v>2.6355830492671537E-3</v>
      </c>
      <c r="G83" s="36">
        <f t="shared" si="11"/>
        <v>-0.4263759828448892</v>
      </c>
      <c r="H83" s="36">
        <f t="shared" si="12"/>
        <v>-3.1753798549316878E-3</v>
      </c>
      <c r="I83" s="36">
        <f t="shared" si="6"/>
        <v>-0.17495943753380205</v>
      </c>
      <c r="J83" s="36">
        <f t="shared" si="6"/>
        <v>-8.3132207026012303E-3</v>
      </c>
    </row>
    <row r="84" spans="2:10" ht="15" thickBot="1" x14ac:dyDescent="0.25">
      <c r="B84" s="54" t="s">
        <v>48</v>
      </c>
      <c r="C84" s="36">
        <f t="shared" si="7"/>
        <v>-0.56598912109934152</v>
      </c>
      <c r="D84" s="36">
        <f t="shared" si="8"/>
        <v>-1.6636690991461651E-2</v>
      </c>
      <c r="E84" s="36">
        <f t="shared" si="9"/>
        <v>-0.4149757073449557</v>
      </c>
      <c r="F84" s="36">
        <f t="shared" si="10"/>
        <v>-4.1677506567884349E-3</v>
      </c>
      <c r="G84" s="36">
        <f t="shared" si="11"/>
        <v>-0.15746421267893659</v>
      </c>
      <c r="H84" s="36">
        <f t="shared" si="12"/>
        <v>-1.0376632072313329E-2</v>
      </c>
      <c r="I84" s="36">
        <f t="shared" si="6"/>
        <v>2.3182297154899896E-2</v>
      </c>
      <c r="J84" s="36">
        <f t="shared" si="6"/>
        <v>-8.6836187128170428E-5</v>
      </c>
    </row>
    <row r="85" spans="2:10" ht="15" thickBot="1" x14ac:dyDescent="0.25">
      <c r="B85" s="54" t="s">
        <v>21</v>
      </c>
      <c r="C85" s="36">
        <f t="shared" si="7"/>
        <v>-0.60079051383399207</v>
      </c>
      <c r="D85" s="36">
        <f t="shared" si="8"/>
        <v>2.2964076512363252E-2</v>
      </c>
      <c r="E85" s="36">
        <f t="shared" si="9"/>
        <v>-0.59865255052935518</v>
      </c>
      <c r="F85" s="36">
        <f t="shared" si="10"/>
        <v>5.3402862925265721E-3</v>
      </c>
      <c r="G85" s="36">
        <f t="shared" si="11"/>
        <v>-0.21161825726141079</v>
      </c>
      <c r="H85" s="36">
        <f t="shared" si="12"/>
        <v>-1.876861966236347E-2</v>
      </c>
      <c r="I85" s="36">
        <f t="shared" si="6"/>
        <v>0.12995245641838352</v>
      </c>
      <c r="J85" s="36">
        <f t="shared" si="6"/>
        <v>-1.0806225399267119E-2</v>
      </c>
    </row>
    <row r="86" spans="2:10" ht="15" thickBot="1" x14ac:dyDescent="0.25">
      <c r="B86" s="54" t="s">
        <v>10</v>
      </c>
      <c r="C86" s="36">
        <f t="shared" si="7"/>
        <v>-0.19499105545617174</v>
      </c>
      <c r="D86" s="36">
        <f t="shared" si="8"/>
        <v>9.3273420479299935E-4</v>
      </c>
      <c r="E86" s="36">
        <f t="shared" si="9"/>
        <v>2.2208513263417645E-2</v>
      </c>
      <c r="F86" s="36">
        <f t="shared" si="10"/>
        <v>7.2644541366406624E-3</v>
      </c>
      <c r="G86" s="36">
        <f t="shared" si="11"/>
        <v>-0.1982414068745004</v>
      </c>
      <c r="H86" s="36">
        <f t="shared" si="12"/>
        <v>-3.1492797301407388E-2</v>
      </c>
      <c r="I86" s="36">
        <f t="shared" si="6"/>
        <v>-0.14520547945205478</v>
      </c>
      <c r="J86" s="36">
        <f t="shared" si="6"/>
        <v>-9.1569995576673367E-3</v>
      </c>
    </row>
    <row r="87" spans="2:10" ht="15" thickBot="1" x14ac:dyDescent="0.25">
      <c r="B87" s="54" t="s">
        <v>155</v>
      </c>
      <c r="C87" s="36">
        <f t="shared" si="7"/>
        <v>-0.52259036144578308</v>
      </c>
      <c r="D87" s="36">
        <f t="shared" si="8"/>
        <v>3.453540192129124E-3</v>
      </c>
      <c r="E87" s="36">
        <f t="shared" si="9"/>
        <v>-0.31527249683143221</v>
      </c>
      <c r="F87" s="36">
        <f t="shared" si="10"/>
        <v>1.467782527010314E-2</v>
      </c>
      <c r="G87" s="36">
        <f t="shared" si="11"/>
        <v>-4.6928327645051192E-2</v>
      </c>
      <c r="H87" s="36">
        <f t="shared" si="12"/>
        <v>-7.2473035767565194E-4</v>
      </c>
      <c r="I87" s="36">
        <f t="shared" si="6"/>
        <v>-0.20622986036519872</v>
      </c>
      <c r="J87" s="36">
        <f t="shared" si="6"/>
        <v>-9.5613429317329673E-3</v>
      </c>
    </row>
    <row r="88" spans="2:10" ht="15" thickBot="1" x14ac:dyDescent="0.25">
      <c r="B88" s="54" t="s">
        <v>156</v>
      </c>
      <c r="C88" s="36">
        <f t="shared" si="7"/>
        <v>-0.68056968463886058</v>
      </c>
      <c r="D88" s="36">
        <f t="shared" si="8"/>
        <v>-2.1090098795133155E-2</v>
      </c>
      <c r="E88" s="36">
        <f t="shared" si="9"/>
        <v>-0.7663461538461539</v>
      </c>
      <c r="F88" s="36">
        <f t="shared" si="10"/>
        <v>2.2934660615820208E-3</v>
      </c>
      <c r="G88" s="36">
        <f t="shared" si="11"/>
        <v>-0.87376509330406149</v>
      </c>
      <c r="H88" s="36">
        <f t="shared" si="12"/>
        <v>-1.1987992640650629E-2</v>
      </c>
      <c r="I88" s="36">
        <f t="shared" si="6"/>
        <v>-0.8141783029001074</v>
      </c>
      <c r="J88" s="36">
        <f t="shared" si="6"/>
        <v>-3.1211334809616614E-2</v>
      </c>
    </row>
    <row r="89" spans="2:10" ht="15" thickBot="1" x14ac:dyDescent="0.25">
      <c r="B89" s="54" t="s">
        <v>157</v>
      </c>
      <c r="C89" s="36">
        <f t="shared" si="7"/>
        <v>0.45343137254901961</v>
      </c>
      <c r="D89" s="36">
        <f t="shared" si="8"/>
        <v>-3.7233065633713661E-3</v>
      </c>
      <c r="E89" s="36">
        <f t="shared" si="9"/>
        <v>-4.329004329004329E-3</v>
      </c>
      <c r="F89" s="36">
        <f t="shared" si="10"/>
        <v>-3.0586011342155064E-2</v>
      </c>
      <c r="G89" s="36">
        <f t="shared" si="11"/>
        <v>-0.31034482758620691</v>
      </c>
      <c r="H89" s="36">
        <f t="shared" si="12"/>
        <v>-1.3832853025936627E-2</v>
      </c>
      <c r="I89" s="36">
        <f t="shared" si="6"/>
        <v>-0.22051282051282051</v>
      </c>
      <c r="J89" s="36">
        <f t="shared" si="6"/>
        <v>-3.6739576213261119E-3</v>
      </c>
    </row>
    <row r="90" spans="2:10" ht="15" thickBot="1" x14ac:dyDescent="0.25">
      <c r="B90" s="54" t="s">
        <v>51</v>
      </c>
      <c r="C90" s="36">
        <f t="shared" si="7"/>
        <v>-0.5</v>
      </c>
      <c r="D90" s="36">
        <f t="shared" si="8"/>
        <v>9.5238095238094744E-3</v>
      </c>
      <c r="E90" s="36">
        <f t="shared" si="9"/>
        <v>-2.0061728395061727E-2</v>
      </c>
      <c r="F90" s="36">
        <f t="shared" si="10"/>
        <v>-9.6359119547507477E-3</v>
      </c>
      <c r="G90" s="36">
        <f t="shared" si="11"/>
        <v>-5.4510058403634001E-2</v>
      </c>
      <c r="H90" s="36">
        <f t="shared" si="12"/>
        <v>-3.1008605321753931E-2</v>
      </c>
      <c r="I90" s="36">
        <f t="shared" si="6"/>
        <v>0.31036077705827936</v>
      </c>
      <c r="J90" s="36">
        <f t="shared" si="6"/>
        <v>-7.5982935281959971E-2</v>
      </c>
    </row>
    <row r="91" spans="2:10" ht="15" thickBot="1" x14ac:dyDescent="0.25">
      <c r="B91" s="54" t="s">
        <v>11</v>
      </c>
      <c r="C91" s="36">
        <f t="shared" si="7"/>
        <v>-0.74193548387096775</v>
      </c>
      <c r="D91" s="36">
        <f t="shared" si="8"/>
        <v>-1.5368852459016407E-2</v>
      </c>
      <c r="E91" s="36">
        <f t="shared" si="9"/>
        <v>-0.42</v>
      </c>
      <c r="F91" s="36">
        <f t="shared" si="10"/>
        <v>-1.4778325123152648E-2</v>
      </c>
      <c r="G91" s="36">
        <f t="shared" si="11"/>
        <v>-0.26</v>
      </c>
      <c r="H91" s="36">
        <f t="shared" si="12"/>
        <v>1.3513513513513608E-2</v>
      </c>
      <c r="I91" s="36">
        <f t="shared" si="12"/>
        <v>0.50877192982456143</v>
      </c>
      <c r="J91" s="36">
        <f t="shared" si="12"/>
        <v>-2.9485049833886959E-2</v>
      </c>
    </row>
    <row r="92" spans="2:10" ht="15" thickBot="1" x14ac:dyDescent="0.25">
      <c r="B92" s="56" t="s">
        <v>22</v>
      </c>
      <c r="C92" s="65">
        <f t="shared" si="7"/>
        <v>-0.40249379691573228</v>
      </c>
      <c r="D92" s="65">
        <f t="shared" si="8"/>
        <v>-5.0883843872837303E-4</v>
      </c>
      <c r="E92" s="65">
        <f t="shared" si="9"/>
        <v>-0.22373191261309541</v>
      </c>
      <c r="F92" s="65">
        <f t="shared" si="10"/>
        <v>-3.4220055062623004E-3</v>
      </c>
      <c r="G92" s="65">
        <f t="shared" si="11"/>
        <v>-0.17194431696496865</v>
      </c>
      <c r="H92" s="65">
        <f t="shared" si="12"/>
        <v>-1.1088931540945821E-2</v>
      </c>
      <c r="I92" s="65">
        <f t="shared" si="12"/>
        <v>-1.1301093417480004E-2</v>
      </c>
      <c r="J92" s="65">
        <f t="shared" si="12"/>
        <v>-1.8512767907378727E-2</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B73"/>
  <sheetViews>
    <sheetView workbookViewId="0"/>
  </sheetViews>
  <sheetFormatPr baseColWidth="10" defaultRowHeight="12.75" x14ac:dyDescent="0.2"/>
  <cols>
    <col min="1" max="1" width="10.28515625" style="12" customWidth="1"/>
    <col min="2" max="2" width="32.85546875" bestFit="1" customWidth="1"/>
    <col min="3" max="15" width="12.28515625" customWidth="1"/>
    <col min="16" max="16" width="0.140625" hidden="1" customWidth="1"/>
    <col min="17" max="17" width="11.42578125" hidden="1" customWidth="1"/>
    <col min="18" max="18" width="12.7109375" hidden="1" customWidth="1"/>
    <col min="19" max="20" width="0.140625" hidden="1" customWidth="1"/>
    <col min="21" max="21" width="11.7109375" hidden="1" customWidth="1"/>
    <col min="22" max="22" width="12.28515625" customWidth="1"/>
    <col min="23" max="27" width="12.7109375" customWidth="1"/>
    <col min="28" max="29" width="12.28515625" customWidth="1"/>
    <col min="30" max="30" width="12.42578125" customWidth="1"/>
    <col min="31" max="32" width="12.28515625" customWidth="1"/>
    <col min="33" max="41" width="12.7109375" customWidth="1"/>
    <col min="42" max="42" width="12.28515625" customWidth="1"/>
  </cols>
  <sheetData>
    <row r="2" spans="1:20" ht="40.5" customHeight="1" x14ac:dyDescent="0.35">
      <c r="B2" s="10"/>
      <c r="T2" s="107" t="s">
        <v>222</v>
      </c>
    </row>
    <row r="3" spans="1:20" ht="27.95" customHeight="1" x14ac:dyDescent="0.2">
      <c r="B3" s="10"/>
      <c r="C3" s="52"/>
      <c r="D3" s="52"/>
      <c r="E3" s="52"/>
      <c r="F3" s="52"/>
      <c r="G3" s="52"/>
      <c r="H3" s="52"/>
      <c r="I3" s="52"/>
      <c r="J3" s="52"/>
      <c r="K3" s="52"/>
      <c r="L3" s="52"/>
      <c r="M3" s="52"/>
      <c r="N3" s="52"/>
      <c r="O3" s="52"/>
      <c r="P3" s="52"/>
      <c r="Q3" s="52"/>
    </row>
    <row r="4" spans="1:20" ht="15" x14ac:dyDescent="0.2">
      <c r="C4" s="52"/>
      <c r="D4" s="52"/>
      <c r="E4" s="52"/>
      <c r="F4" s="52"/>
      <c r="G4" s="52"/>
      <c r="H4" s="52"/>
      <c r="I4" s="52"/>
      <c r="J4" s="52"/>
      <c r="K4" s="52"/>
      <c r="L4" s="52"/>
      <c r="M4" s="52"/>
      <c r="N4" s="52"/>
      <c r="O4" s="52"/>
      <c r="P4" s="52"/>
      <c r="Q4" s="52"/>
    </row>
    <row r="5" spans="1:20" ht="18.75" customHeight="1" x14ac:dyDescent="0.2">
      <c r="B5" s="12"/>
      <c r="C5" s="12"/>
      <c r="D5" s="12"/>
      <c r="E5" s="12"/>
      <c r="F5" s="12"/>
      <c r="G5" s="12"/>
      <c r="H5" s="12"/>
      <c r="I5" s="12"/>
      <c r="J5" s="12"/>
      <c r="K5" s="12"/>
      <c r="L5" s="12"/>
      <c r="M5" s="12"/>
      <c r="N5" s="12"/>
      <c r="O5" s="12"/>
      <c r="P5" s="12"/>
      <c r="Q5" s="12"/>
    </row>
    <row r="6" spans="1:20" ht="39" customHeight="1" x14ac:dyDescent="0.2">
      <c r="B6" s="12"/>
      <c r="C6" s="39" t="s">
        <v>231</v>
      </c>
      <c r="D6" s="39" t="s">
        <v>234</v>
      </c>
      <c r="E6" s="39" t="s">
        <v>237</v>
      </c>
      <c r="F6" s="61" t="s">
        <v>243</v>
      </c>
      <c r="G6" s="39" t="s">
        <v>252</v>
      </c>
      <c r="H6" s="39" t="s">
        <v>260</v>
      </c>
      <c r="I6" s="39" t="s">
        <v>269</v>
      </c>
      <c r="J6" s="39" t="s">
        <v>292</v>
      </c>
    </row>
    <row r="7" spans="1:20" ht="17.100000000000001" customHeight="1" thickBot="1" x14ac:dyDescent="0.25">
      <c r="B7" s="54" t="s">
        <v>52</v>
      </c>
      <c r="C7" s="93">
        <v>173</v>
      </c>
      <c r="D7" s="93">
        <v>148</v>
      </c>
      <c r="E7" s="93">
        <v>102</v>
      </c>
      <c r="F7" s="93">
        <v>113</v>
      </c>
      <c r="G7" s="93">
        <v>145</v>
      </c>
      <c r="H7" s="93">
        <v>130</v>
      </c>
      <c r="I7" s="93">
        <v>64</v>
      </c>
      <c r="J7" s="93">
        <v>85</v>
      </c>
    </row>
    <row r="8" spans="1:20" ht="17.100000000000001" customHeight="1" thickBot="1" x14ac:dyDescent="0.25">
      <c r="B8" s="54" t="s">
        <v>53</v>
      </c>
      <c r="C8" s="93">
        <v>7</v>
      </c>
      <c r="D8" s="93">
        <v>6</v>
      </c>
      <c r="E8" s="93">
        <v>10</v>
      </c>
      <c r="F8" s="93">
        <v>12</v>
      </c>
      <c r="G8" s="93">
        <v>7</v>
      </c>
      <c r="H8" s="93">
        <v>12</v>
      </c>
      <c r="I8" s="93">
        <v>4</v>
      </c>
      <c r="J8" s="93">
        <v>5</v>
      </c>
    </row>
    <row r="9" spans="1:20" ht="17.100000000000001" customHeight="1" thickBot="1" x14ac:dyDescent="0.25">
      <c r="B9" s="54" t="s">
        <v>154</v>
      </c>
      <c r="C9" s="93">
        <v>6</v>
      </c>
      <c r="D9" s="93">
        <v>9</v>
      </c>
      <c r="E9" s="93">
        <v>4</v>
      </c>
      <c r="F9" s="93">
        <v>17</v>
      </c>
      <c r="G9" s="93">
        <v>12</v>
      </c>
      <c r="H9" s="93">
        <v>2</v>
      </c>
      <c r="I9" s="93">
        <v>10</v>
      </c>
      <c r="J9" s="93">
        <v>8</v>
      </c>
    </row>
    <row r="10" spans="1:20" ht="17.100000000000001" customHeight="1" thickBot="1" x14ac:dyDescent="0.25">
      <c r="B10" s="54" t="s">
        <v>47</v>
      </c>
      <c r="C10" s="93">
        <v>23</v>
      </c>
      <c r="D10" s="93">
        <v>37</v>
      </c>
      <c r="E10" s="93">
        <v>25</v>
      </c>
      <c r="F10" s="93">
        <v>24</v>
      </c>
      <c r="G10" s="93">
        <v>34</v>
      </c>
      <c r="H10" s="93">
        <v>48</v>
      </c>
      <c r="I10" s="93">
        <v>19</v>
      </c>
      <c r="J10" s="93">
        <v>17</v>
      </c>
    </row>
    <row r="11" spans="1:20" ht="17.100000000000001" customHeight="1" thickBot="1" x14ac:dyDescent="0.25">
      <c r="A11" s="67"/>
      <c r="B11" s="54" t="s">
        <v>8</v>
      </c>
      <c r="C11" s="93">
        <v>46</v>
      </c>
      <c r="D11" s="93">
        <v>49</v>
      </c>
      <c r="E11" s="93">
        <v>36</v>
      </c>
      <c r="F11" s="93">
        <v>35</v>
      </c>
      <c r="G11" s="93">
        <v>28</v>
      </c>
      <c r="H11" s="93">
        <v>48</v>
      </c>
      <c r="I11" s="93">
        <v>25</v>
      </c>
      <c r="J11" s="93">
        <v>39</v>
      </c>
    </row>
    <row r="12" spans="1:20" ht="17.100000000000001" customHeight="1" thickBot="1" x14ac:dyDescent="0.25">
      <c r="A12" s="67"/>
      <c r="B12" s="54" t="s">
        <v>9</v>
      </c>
      <c r="C12" s="93">
        <v>13</v>
      </c>
      <c r="D12" s="93">
        <v>8</v>
      </c>
      <c r="E12" s="93">
        <v>4</v>
      </c>
      <c r="F12" s="93">
        <v>4</v>
      </c>
      <c r="G12" s="93">
        <v>2</v>
      </c>
      <c r="H12" s="93">
        <v>4</v>
      </c>
      <c r="I12" s="93">
        <v>1</v>
      </c>
      <c r="J12" s="93">
        <v>0</v>
      </c>
    </row>
    <row r="13" spans="1:20" ht="17.100000000000001" customHeight="1" thickBot="1" x14ac:dyDescent="0.25">
      <c r="A13" s="67"/>
      <c r="B13" s="54" t="s">
        <v>54</v>
      </c>
      <c r="C13" s="93">
        <v>21</v>
      </c>
      <c r="D13" s="93">
        <v>17</v>
      </c>
      <c r="E13" s="93">
        <v>26</v>
      </c>
      <c r="F13" s="93">
        <v>21</v>
      </c>
      <c r="G13" s="93">
        <v>10</v>
      </c>
      <c r="H13" s="93">
        <v>18</v>
      </c>
      <c r="I13" s="93">
        <v>10</v>
      </c>
      <c r="J13" s="93">
        <v>16</v>
      </c>
    </row>
    <row r="14" spans="1:20" ht="17.100000000000001" customHeight="1" thickBot="1" x14ac:dyDescent="0.25">
      <c r="A14" s="67"/>
      <c r="B14" s="54" t="s">
        <v>49</v>
      </c>
      <c r="C14" s="93">
        <v>45</v>
      </c>
      <c r="D14" s="93">
        <v>43</v>
      </c>
      <c r="E14" s="93">
        <v>52</v>
      </c>
      <c r="F14" s="93">
        <v>40</v>
      </c>
      <c r="G14" s="93">
        <v>60</v>
      </c>
      <c r="H14" s="93">
        <v>57</v>
      </c>
      <c r="I14" s="93">
        <v>19</v>
      </c>
      <c r="J14" s="93">
        <v>15</v>
      </c>
    </row>
    <row r="15" spans="1:20" ht="17.100000000000001" customHeight="1" thickBot="1" x14ac:dyDescent="0.25">
      <c r="A15" s="67"/>
      <c r="B15" s="54" t="s">
        <v>26</v>
      </c>
      <c r="C15" s="93">
        <v>162</v>
      </c>
      <c r="D15" s="93">
        <v>178</v>
      </c>
      <c r="E15" s="93">
        <v>130</v>
      </c>
      <c r="F15" s="93">
        <v>187</v>
      </c>
      <c r="G15" s="93">
        <v>94</v>
      </c>
      <c r="H15" s="93">
        <v>195</v>
      </c>
      <c r="I15" s="93">
        <v>45</v>
      </c>
      <c r="J15" s="93">
        <v>111</v>
      </c>
    </row>
    <row r="16" spans="1:20" ht="17.100000000000001" customHeight="1" thickBot="1" x14ac:dyDescent="0.25">
      <c r="B16" s="54" t="s">
        <v>48</v>
      </c>
      <c r="C16" s="93">
        <v>91</v>
      </c>
      <c r="D16" s="93">
        <v>114</v>
      </c>
      <c r="E16" s="93">
        <v>96</v>
      </c>
      <c r="F16" s="93">
        <v>86</v>
      </c>
      <c r="G16" s="93">
        <v>104</v>
      </c>
      <c r="H16" s="93">
        <v>137</v>
      </c>
      <c r="I16" s="93">
        <v>67</v>
      </c>
      <c r="J16" s="93">
        <v>71</v>
      </c>
    </row>
    <row r="17" spans="2:28" ht="17.100000000000001" customHeight="1" thickBot="1" x14ac:dyDescent="0.25">
      <c r="B17" s="54" t="s">
        <v>21</v>
      </c>
      <c r="C17" s="93">
        <v>8</v>
      </c>
      <c r="D17" s="93">
        <v>11</v>
      </c>
      <c r="E17" s="93">
        <v>5</v>
      </c>
      <c r="F17" s="93">
        <v>6</v>
      </c>
      <c r="G17" s="93">
        <v>10</v>
      </c>
      <c r="H17" s="93">
        <v>13</v>
      </c>
      <c r="I17" s="93">
        <v>13</v>
      </c>
      <c r="J17" s="93">
        <v>8</v>
      </c>
    </row>
    <row r="18" spans="2:28" ht="17.100000000000001" customHeight="1" thickBot="1" x14ac:dyDescent="0.25">
      <c r="B18" s="54" t="s">
        <v>10</v>
      </c>
      <c r="C18" s="93">
        <v>29</v>
      </c>
      <c r="D18" s="93">
        <v>31</v>
      </c>
      <c r="E18" s="93">
        <v>22</v>
      </c>
      <c r="F18" s="93">
        <v>19</v>
      </c>
      <c r="G18" s="93">
        <v>19</v>
      </c>
      <c r="H18" s="93">
        <v>26</v>
      </c>
      <c r="I18" s="93">
        <v>29</v>
      </c>
      <c r="J18" s="93">
        <v>23</v>
      </c>
    </row>
    <row r="19" spans="2:28" ht="17.100000000000001" customHeight="1" thickBot="1" x14ac:dyDescent="0.25">
      <c r="B19" s="54" t="s">
        <v>155</v>
      </c>
      <c r="C19" s="93">
        <v>56</v>
      </c>
      <c r="D19" s="93">
        <v>59</v>
      </c>
      <c r="E19" s="93">
        <v>51</v>
      </c>
      <c r="F19" s="93">
        <v>56</v>
      </c>
      <c r="G19" s="93">
        <v>71</v>
      </c>
      <c r="H19" s="93">
        <v>57</v>
      </c>
      <c r="I19" s="93">
        <v>47</v>
      </c>
      <c r="J19" s="93">
        <v>40</v>
      </c>
    </row>
    <row r="20" spans="2:28" ht="17.100000000000001" customHeight="1" thickBot="1" x14ac:dyDescent="0.25">
      <c r="B20" s="54" t="s">
        <v>156</v>
      </c>
      <c r="C20" s="93">
        <v>40</v>
      </c>
      <c r="D20" s="93">
        <v>36</v>
      </c>
      <c r="E20" s="93">
        <v>24</v>
      </c>
      <c r="F20" s="93">
        <v>26</v>
      </c>
      <c r="G20" s="93">
        <v>18</v>
      </c>
      <c r="H20" s="93">
        <v>18</v>
      </c>
      <c r="I20" s="93">
        <v>7</v>
      </c>
      <c r="J20" s="93">
        <v>16</v>
      </c>
    </row>
    <row r="21" spans="2:28" ht="17.100000000000001" customHeight="1" thickBot="1" x14ac:dyDescent="0.25">
      <c r="B21" s="54" t="s">
        <v>157</v>
      </c>
      <c r="C21" s="93">
        <v>2</v>
      </c>
      <c r="D21" s="93">
        <v>1</v>
      </c>
      <c r="E21" s="93">
        <v>1</v>
      </c>
      <c r="F21" s="93">
        <v>0</v>
      </c>
      <c r="G21" s="93">
        <v>1</v>
      </c>
      <c r="H21" s="93">
        <v>2</v>
      </c>
      <c r="I21" s="93">
        <v>0</v>
      </c>
      <c r="J21" s="93">
        <v>0</v>
      </c>
    </row>
    <row r="22" spans="2:28" ht="17.100000000000001" customHeight="1" thickBot="1" x14ac:dyDescent="0.25">
      <c r="B22" s="54" t="s">
        <v>51</v>
      </c>
      <c r="C22" s="93">
        <v>12</v>
      </c>
      <c r="D22" s="93">
        <v>27</v>
      </c>
      <c r="E22" s="93">
        <v>17</v>
      </c>
      <c r="F22" s="93">
        <v>11</v>
      </c>
      <c r="G22" s="93">
        <v>12</v>
      </c>
      <c r="H22" s="93">
        <v>20</v>
      </c>
      <c r="I22" s="93">
        <v>8</v>
      </c>
      <c r="J22" s="93">
        <v>7</v>
      </c>
    </row>
    <row r="23" spans="2:28" ht="17.100000000000001" customHeight="1" thickBot="1" x14ac:dyDescent="0.25">
      <c r="B23" s="54" t="s">
        <v>11</v>
      </c>
      <c r="C23" s="93">
        <v>6</v>
      </c>
      <c r="D23" s="93">
        <v>5</v>
      </c>
      <c r="E23" s="93">
        <v>2</v>
      </c>
      <c r="F23" s="93">
        <v>1</v>
      </c>
      <c r="G23" s="93">
        <v>2</v>
      </c>
      <c r="H23" s="93">
        <v>3</v>
      </c>
      <c r="I23" s="93">
        <v>5</v>
      </c>
      <c r="J23" s="93">
        <v>8</v>
      </c>
    </row>
    <row r="24" spans="2:28" ht="17.100000000000001" customHeight="1" thickBot="1" x14ac:dyDescent="0.25">
      <c r="B24" s="56" t="s">
        <v>22</v>
      </c>
      <c r="C24" s="97">
        <v>740</v>
      </c>
      <c r="D24" s="97">
        <v>779</v>
      </c>
      <c r="E24" s="97">
        <v>607</v>
      </c>
      <c r="F24" s="97">
        <v>658</v>
      </c>
      <c r="G24" s="97">
        <f>SUM(G7:G23)</f>
        <v>629</v>
      </c>
      <c r="H24" s="97">
        <f>SUM(H7:H23)</f>
        <v>790</v>
      </c>
      <c r="I24" s="97">
        <f>SUM(I7:I23)</f>
        <v>373</v>
      </c>
      <c r="J24" s="97">
        <f>SUM(J7:J23)</f>
        <v>469</v>
      </c>
    </row>
    <row r="25" spans="2:28" x14ac:dyDescent="0.2">
      <c r="C25" s="98"/>
      <c r="D25" s="98"/>
      <c r="E25" s="98"/>
      <c r="F25" s="98"/>
      <c r="G25" s="98"/>
      <c r="H25" s="98"/>
      <c r="I25" s="98"/>
      <c r="J25" s="98"/>
      <c r="K25" s="98"/>
      <c r="L25" s="98"/>
      <c r="M25" s="98"/>
      <c r="N25" s="98"/>
      <c r="O25" s="98"/>
      <c r="P25" s="98"/>
      <c r="Q25" s="98"/>
      <c r="X25" s="92"/>
    </row>
    <row r="27" spans="2:28" ht="39" customHeight="1" x14ac:dyDescent="0.2">
      <c r="B27" s="95"/>
      <c r="C27" s="39" t="s">
        <v>258</v>
      </c>
      <c r="D27" s="39" t="s">
        <v>266</v>
      </c>
      <c r="E27" s="39" t="s">
        <v>277</v>
      </c>
      <c r="F27" s="39" t="s">
        <v>294</v>
      </c>
      <c r="AB27" t="s">
        <v>162</v>
      </c>
    </row>
    <row r="28" spans="2:28" ht="15" thickBot="1" x14ac:dyDescent="0.25">
      <c r="B28" s="54" t="s">
        <v>52</v>
      </c>
      <c r="C28" s="36">
        <f t="shared" ref="C28:F45" si="0">+(G7-C7)/C7</f>
        <v>-0.16184971098265896</v>
      </c>
      <c r="D28" s="36">
        <f t="shared" si="0"/>
        <v>-0.12162162162162163</v>
      </c>
      <c r="E28" s="36">
        <f t="shared" si="0"/>
        <v>-0.37254901960784315</v>
      </c>
      <c r="F28" s="36">
        <f t="shared" si="0"/>
        <v>-0.24778761061946902</v>
      </c>
    </row>
    <row r="29" spans="2:28" ht="15" thickBot="1" x14ac:dyDescent="0.25">
      <c r="B29" s="54" t="s">
        <v>53</v>
      </c>
      <c r="C29" s="36">
        <f t="shared" si="0"/>
        <v>0</v>
      </c>
      <c r="D29" s="36">
        <f t="shared" si="0"/>
        <v>1</v>
      </c>
      <c r="E29" s="36">
        <f t="shared" si="0"/>
        <v>-0.6</v>
      </c>
      <c r="F29" s="36">
        <f t="shared" si="0"/>
        <v>-0.58333333333333337</v>
      </c>
    </row>
    <row r="30" spans="2:28" ht="15" thickBot="1" x14ac:dyDescent="0.25">
      <c r="B30" s="54" t="s">
        <v>154</v>
      </c>
      <c r="C30" s="36">
        <f t="shared" si="0"/>
        <v>1</v>
      </c>
      <c r="D30" s="36">
        <f t="shared" si="0"/>
        <v>-0.77777777777777779</v>
      </c>
      <c r="E30" s="36">
        <f t="shared" si="0"/>
        <v>1.5</v>
      </c>
      <c r="F30" s="36">
        <f t="shared" si="0"/>
        <v>-0.52941176470588236</v>
      </c>
    </row>
    <row r="31" spans="2:28" ht="15" thickBot="1" x14ac:dyDescent="0.25">
      <c r="B31" s="54" t="s">
        <v>47</v>
      </c>
      <c r="C31" s="36">
        <f t="shared" si="0"/>
        <v>0.47826086956521741</v>
      </c>
      <c r="D31" s="36">
        <f t="shared" si="0"/>
        <v>0.29729729729729731</v>
      </c>
      <c r="E31" s="36">
        <f t="shared" si="0"/>
        <v>-0.24</v>
      </c>
      <c r="F31" s="36">
        <f t="shared" si="0"/>
        <v>-0.29166666666666669</v>
      </c>
    </row>
    <row r="32" spans="2:28" ht="15" thickBot="1" x14ac:dyDescent="0.25">
      <c r="B32" s="54" t="s">
        <v>8</v>
      </c>
      <c r="C32" s="36">
        <f t="shared" si="0"/>
        <v>-0.39130434782608697</v>
      </c>
      <c r="D32" s="36">
        <f t="shared" si="0"/>
        <v>-2.0408163265306121E-2</v>
      </c>
      <c r="E32" s="36">
        <f t="shared" si="0"/>
        <v>-0.30555555555555558</v>
      </c>
      <c r="F32" s="36">
        <f t="shared" si="0"/>
        <v>0.11428571428571428</v>
      </c>
    </row>
    <row r="33" spans="2:27" ht="15" thickBot="1" x14ac:dyDescent="0.25">
      <c r="B33" s="54" t="s">
        <v>9</v>
      </c>
      <c r="C33" s="36">
        <f t="shared" si="0"/>
        <v>-0.84615384615384615</v>
      </c>
      <c r="D33" s="36">
        <f t="shared" si="0"/>
        <v>-0.5</v>
      </c>
      <c r="E33" s="36">
        <f t="shared" si="0"/>
        <v>-0.75</v>
      </c>
      <c r="F33" s="36">
        <f t="shared" si="0"/>
        <v>-1</v>
      </c>
    </row>
    <row r="34" spans="2:27" ht="15" thickBot="1" x14ac:dyDescent="0.25">
      <c r="B34" s="54" t="s">
        <v>54</v>
      </c>
      <c r="C34" s="36">
        <f t="shared" si="0"/>
        <v>-0.52380952380952384</v>
      </c>
      <c r="D34" s="36">
        <f t="shared" si="0"/>
        <v>5.8823529411764705E-2</v>
      </c>
      <c r="E34" s="36">
        <f t="shared" si="0"/>
        <v>-0.61538461538461542</v>
      </c>
      <c r="F34" s="36">
        <f t="shared" si="0"/>
        <v>-0.23809523809523808</v>
      </c>
    </row>
    <row r="35" spans="2:27" ht="15" thickBot="1" x14ac:dyDescent="0.25">
      <c r="B35" s="54" t="s">
        <v>49</v>
      </c>
      <c r="C35" s="36">
        <f t="shared" si="0"/>
        <v>0.33333333333333331</v>
      </c>
      <c r="D35" s="36">
        <f t="shared" si="0"/>
        <v>0.32558139534883723</v>
      </c>
      <c r="E35" s="36">
        <f t="shared" si="0"/>
        <v>-0.63461538461538458</v>
      </c>
      <c r="F35" s="36">
        <f t="shared" si="0"/>
        <v>-0.625</v>
      </c>
    </row>
    <row r="36" spans="2:27" ht="15" thickBot="1" x14ac:dyDescent="0.25">
      <c r="B36" s="54" t="s">
        <v>26</v>
      </c>
      <c r="C36" s="36">
        <f t="shared" si="0"/>
        <v>-0.41975308641975306</v>
      </c>
      <c r="D36" s="36">
        <f t="shared" si="0"/>
        <v>9.5505617977528087E-2</v>
      </c>
      <c r="E36" s="36">
        <f t="shared" si="0"/>
        <v>-0.65384615384615385</v>
      </c>
      <c r="F36" s="36">
        <f t="shared" si="0"/>
        <v>-0.40641711229946526</v>
      </c>
    </row>
    <row r="37" spans="2:27" ht="15" thickBot="1" x14ac:dyDescent="0.25">
      <c r="B37" s="54" t="s">
        <v>48</v>
      </c>
      <c r="C37" s="36">
        <f t="shared" si="0"/>
        <v>0.14285714285714285</v>
      </c>
      <c r="D37" s="36">
        <f t="shared" si="0"/>
        <v>0.20175438596491227</v>
      </c>
      <c r="E37" s="36">
        <f t="shared" si="0"/>
        <v>-0.30208333333333331</v>
      </c>
      <c r="F37" s="36">
        <f t="shared" si="0"/>
        <v>-0.1744186046511628</v>
      </c>
    </row>
    <row r="38" spans="2:27" ht="15" thickBot="1" x14ac:dyDescent="0.25">
      <c r="B38" s="54" t="s">
        <v>21</v>
      </c>
      <c r="C38" s="36">
        <f t="shared" si="0"/>
        <v>0.25</v>
      </c>
      <c r="D38" s="36">
        <f t="shared" si="0"/>
        <v>0.18181818181818182</v>
      </c>
      <c r="E38" s="36">
        <f t="shared" si="0"/>
        <v>1.6</v>
      </c>
      <c r="F38" s="36">
        <f t="shared" si="0"/>
        <v>0.33333333333333331</v>
      </c>
    </row>
    <row r="39" spans="2:27" ht="15" thickBot="1" x14ac:dyDescent="0.25">
      <c r="B39" s="54" t="s">
        <v>10</v>
      </c>
      <c r="C39" s="36">
        <f t="shared" si="0"/>
        <v>-0.34482758620689657</v>
      </c>
      <c r="D39" s="36">
        <f t="shared" si="0"/>
        <v>-0.16129032258064516</v>
      </c>
      <c r="E39" s="36">
        <f t="shared" si="0"/>
        <v>0.31818181818181818</v>
      </c>
      <c r="F39" s="36">
        <f t="shared" si="0"/>
        <v>0.21052631578947367</v>
      </c>
    </row>
    <row r="40" spans="2:27" ht="15" thickBot="1" x14ac:dyDescent="0.25">
      <c r="B40" s="54" t="s">
        <v>155</v>
      </c>
      <c r="C40" s="36">
        <f t="shared" si="0"/>
        <v>0.26785714285714285</v>
      </c>
      <c r="D40" s="36">
        <f t="shared" si="0"/>
        <v>-3.3898305084745763E-2</v>
      </c>
      <c r="E40" s="36">
        <f t="shared" si="0"/>
        <v>-7.8431372549019607E-2</v>
      </c>
      <c r="F40" s="36">
        <f t="shared" si="0"/>
        <v>-0.2857142857142857</v>
      </c>
    </row>
    <row r="41" spans="2:27" ht="15" thickBot="1" x14ac:dyDescent="0.25">
      <c r="B41" s="54" t="s">
        <v>156</v>
      </c>
      <c r="C41" s="36">
        <f t="shared" si="0"/>
        <v>-0.55000000000000004</v>
      </c>
      <c r="D41" s="36">
        <f t="shared" si="0"/>
        <v>-0.5</v>
      </c>
      <c r="E41" s="36">
        <f t="shared" si="0"/>
        <v>-0.70833333333333337</v>
      </c>
      <c r="F41" s="36">
        <f t="shared" si="0"/>
        <v>-0.38461538461538464</v>
      </c>
    </row>
    <row r="42" spans="2:27" ht="15" thickBot="1" x14ac:dyDescent="0.25">
      <c r="B42" s="54" t="s">
        <v>157</v>
      </c>
      <c r="C42" s="36">
        <f t="shared" si="0"/>
        <v>-0.5</v>
      </c>
      <c r="D42" s="36">
        <f t="shared" si="0"/>
        <v>1</v>
      </c>
      <c r="E42" s="36">
        <f t="shared" si="0"/>
        <v>-1</v>
      </c>
      <c r="F42" s="36" t="s">
        <v>278</v>
      </c>
    </row>
    <row r="43" spans="2:27" ht="15" thickBot="1" x14ac:dyDescent="0.25">
      <c r="B43" s="54" t="s">
        <v>51</v>
      </c>
      <c r="C43" s="36">
        <f t="shared" si="0"/>
        <v>0</v>
      </c>
      <c r="D43" s="36">
        <f t="shared" si="0"/>
        <v>-0.25925925925925924</v>
      </c>
      <c r="E43" s="36">
        <f t="shared" si="0"/>
        <v>-0.52941176470588236</v>
      </c>
      <c r="F43" s="36">
        <f t="shared" si="0"/>
        <v>-0.36363636363636365</v>
      </c>
    </row>
    <row r="44" spans="2:27" ht="15" thickBot="1" x14ac:dyDescent="0.25">
      <c r="B44" s="54" t="s">
        <v>11</v>
      </c>
      <c r="C44" s="36">
        <f t="shared" si="0"/>
        <v>-0.66666666666666663</v>
      </c>
      <c r="D44" s="36">
        <f t="shared" si="0"/>
        <v>-0.4</v>
      </c>
      <c r="E44" s="36">
        <f t="shared" si="0"/>
        <v>1.5</v>
      </c>
      <c r="F44" s="36">
        <f t="shared" si="0"/>
        <v>7</v>
      </c>
    </row>
    <row r="45" spans="2:27" ht="15" thickBot="1" x14ac:dyDescent="0.25">
      <c r="B45" s="56" t="s">
        <v>22</v>
      </c>
      <c r="C45" s="65">
        <f t="shared" si="0"/>
        <v>-0.15</v>
      </c>
      <c r="D45" s="65">
        <f t="shared" si="0"/>
        <v>1.4120667522464698E-2</v>
      </c>
      <c r="E45" s="65">
        <f t="shared" si="0"/>
        <v>-0.385502471169687</v>
      </c>
      <c r="F45" s="65">
        <f t="shared" si="0"/>
        <v>-0.28723404255319152</v>
      </c>
    </row>
    <row r="48" spans="2:27" x14ac:dyDescent="0.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2:27" x14ac:dyDescent="0.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2:27"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2:27" ht="39" customHeight="1" x14ac:dyDescent="0.2">
      <c r="B51" s="12"/>
      <c r="C51" s="38" t="s">
        <v>230</v>
      </c>
      <c r="D51" s="38" t="s">
        <v>234</v>
      </c>
      <c r="E51" s="38" t="s">
        <v>237</v>
      </c>
      <c r="F51" s="60" t="s">
        <v>243</v>
      </c>
      <c r="G51" s="38" t="s">
        <v>250</v>
      </c>
      <c r="H51" s="38" t="s">
        <v>260</v>
      </c>
      <c r="I51" s="38" t="s">
        <v>269</v>
      </c>
      <c r="J51" s="38" t="s">
        <v>292</v>
      </c>
      <c r="K51" s="12"/>
      <c r="L51" s="12"/>
      <c r="M51" s="12"/>
      <c r="N51" s="12"/>
      <c r="O51" s="12"/>
      <c r="P51" s="12">
        <v>2022</v>
      </c>
      <c r="Q51" s="12">
        <v>2023</v>
      </c>
      <c r="R51" s="12"/>
      <c r="S51" s="12"/>
      <c r="T51" s="12"/>
      <c r="U51" s="12"/>
    </row>
    <row r="52" spans="2:27" ht="15" thickBot="1" x14ac:dyDescent="0.25">
      <c r="B52" s="54" t="s">
        <v>52</v>
      </c>
      <c r="C52" s="105">
        <v>1.9957376580929931</v>
      </c>
      <c r="D52" s="105">
        <v>1.7073362624148147</v>
      </c>
      <c r="E52" s="105">
        <v>1.176677694366967</v>
      </c>
      <c r="F52" s="105">
        <v>1.3035743084653655</v>
      </c>
      <c r="G52" s="105">
        <f>+G7/$Q52*100000</f>
        <v>1.6580639827451571</v>
      </c>
      <c r="H52" s="105">
        <f>+H7/$Q52*100000</f>
        <v>1.4865401224611752</v>
      </c>
      <c r="I52" s="105">
        <f>+I7/$Q52*100000</f>
        <v>0.7318351372116555</v>
      </c>
      <c r="J52" s="105">
        <f>+J7/$Q52*100000</f>
        <v>0.97196854160922996</v>
      </c>
      <c r="K52" s="12"/>
      <c r="L52" s="12"/>
      <c r="M52" s="12"/>
      <c r="N52" s="12"/>
      <c r="O52" s="12"/>
      <c r="P52" s="12">
        <v>8668474</v>
      </c>
      <c r="Q52" s="12">
        <v>8745139</v>
      </c>
      <c r="R52" s="12"/>
      <c r="S52" s="12"/>
      <c r="T52" s="12"/>
      <c r="U52" s="12"/>
    </row>
    <row r="53" spans="2:27" ht="15" thickBot="1" x14ac:dyDescent="0.25">
      <c r="B53" s="54" t="s">
        <v>53</v>
      </c>
      <c r="C53" s="105">
        <v>0.52777809193140401</v>
      </c>
      <c r="D53" s="105">
        <v>0.45238122165548905</v>
      </c>
      <c r="E53" s="105">
        <v>0.7539687027591484</v>
      </c>
      <c r="F53" s="105">
        <v>0.9047624433109781</v>
      </c>
      <c r="G53" s="105">
        <f t="shared" ref="G53:J69" si="1">+G8/$Q53*100000</f>
        <v>0.51877675405831647</v>
      </c>
      <c r="H53" s="105">
        <f t="shared" si="1"/>
        <v>0.88933157838568533</v>
      </c>
      <c r="I53" s="105">
        <f t="shared" si="1"/>
        <v>0.29644385946189511</v>
      </c>
      <c r="J53" s="105">
        <f t="shared" si="1"/>
        <v>0.37055482432736886</v>
      </c>
      <c r="K53" s="12"/>
      <c r="L53" s="12"/>
      <c r="M53" s="12"/>
      <c r="N53" s="12"/>
      <c r="O53" s="12"/>
      <c r="P53" s="12">
        <v>1326315</v>
      </c>
      <c r="Q53" s="12">
        <v>1349328</v>
      </c>
      <c r="R53" s="12"/>
      <c r="S53" s="12"/>
      <c r="T53" s="12"/>
      <c r="U53" s="12"/>
    </row>
    <row r="54" spans="2:27" ht="15" thickBot="1" x14ac:dyDescent="0.25">
      <c r="B54" s="54" t="s">
        <v>154</v>
      </c>
      <c r="C54" s="105">
        <v>0.5972015137067701</v>
      </c>
      <c r="D54" s="105">
        <v>0.89580227056015516</v>
      </c>
      <c r="E54" s="105">
        <v>0.39813434247118001</v>
      </c>
      <c r="F54" s="105">
        <v>1.6920709555025153</v>
      </c>
      <c r="G54" s="105">
        <f t="shared" si="1"/>
        <v>1.1921260077190159</v>
      </c>
      <c r="H54" s="105">
        <f t="shared" si="1"/>
        <v>0.19868766795316933</v>
      </c>
      <c r="I54" s="105">
        <f t="shared" si="1"/>
        <v>0.99343833976584661</v>
      </c>
      <c r="J54" s="105">
        <f t="shared" si="1"/>
        <v>0.79475067181267733</v>
      </c>
      <c r="K54" s="12"/>
      <c r="L54" s="12"/>
      <c r="M54" s="12"/>
      <c r="N54" s="12"/>
      <c r="O54" s="12"/>
      <c r="P54" s="12">
        <v>1004686</v>
      </c>
      <c r="Q54" s="12">
        <v>1006605</v>
      </c>
      <c r="R54" s="12"/>
      <c r="S54" s="12"/>
      <c r="T54" s="12"/>
      <c r="U54" s="12"/>
    </row>
    <row r="55" spans="2:27" ht="15" thickBot="1" x14ac:dyDescent="0.25">
      <c r="B55" s="54" t="s">
        <v>47</v>
      </c>
      <c r="C55" s="105">
        <v>1.9546869568838552</v>
      </c>
      <c r="D55" s="105">
        <v>3.1444964089001148</v>
      </c>
      <c r="E55" s="105">
        <v>2.1246597357433208</v>
      </c>
      <c r="F55" s="105">
        <v>2.0396733463135877</v>
      </c>
      <c r="G55" s="105">
        <f t="shared" si="1"/>
        <v>2.8175410159389953</v>
      </c>
      <c r="H55" s="105">
        <f t="shared" si="1"/>
        <v>3.9777049636785815</v>
      </c>
      <c r="I55" s="105">
        <f t="shared" si="1"/>
        <v>1.5745082147894385</v>
      </c>
      <c r="J55" s="105">
        <f t="shared" si="1"/>
        <v>1.4087705079694977</v>
      </c>
      <c r="K55" s="12"/>
      <c r="L55" s="12"/>
      <c r="M55" s="12"/>
      <c r="N55" s="12"/>
      <c r="O55" s="12"/>
      <c r="P55" s="12">
        <v>1176659</v>
      </c>
      <c r="Q55" s="12">
        <v>1206726</v>
      </c>
      <c r="R55" s="12"/>
      <c r="S55" s="12"/>
      <c r="T55" s="12"/>
      <c r="U55" s="12"/>
    </row>
    <row r="56" spans="2:27" ht="15" thickBot="1" x14ac:dyDescent="0.25">
      <c r="B56" s="54" t="s">
        <v>8</v>
      </c>
      <c r="C56" s="105">
        <v>2.1123193679940448</v>
      </c>
      <c r="D56" s="105">
        <v>2.2500793267762655</v>
      </c>
      <c r="E56" s="105">
        <v>1.6531195053866439</v>
      </c>
      <c r="F56" s="105">
        <v>1.6071995191259039</v>
      </c>
      <c r="G56" s="105">
        <f t="shared" si="1"/>
        <v>1.2653056797764386</v>
      </c>
      <c r="H56" s="105">
        <f t="shared" si="1"/>
        <v>2.1690954510453233</v>
      </c>
      <c r="I56" s="105">
        <f t="shared" si="1"/>
        <v>1.1297372140861059</v>
      </c>
      <c r="J56" s="105">
        <f t="shared" si="1"/>
        <v>1.7623900539743251</v>
      </c>
      <c r="K56" s="12"/>
      <c r="L56" s="12"/>
      <c r="M56" s="12"/>
      <c r="N56" s="12"/>
      <c r="O56" s="12"/>
      <c r="P56" s="12">
        <v>2177701</v>
      </c>
      <c r="Q56" s="12">
        <v>2212904</v>
      </c>
      <c r="R56" s="12"/>
      <c r="S56" s="12"/>
      <c r="T56" s="12"/>
      <c r="U56" s="12"/>
    </row>
    <row r="57" spans="2:27" ht="15" thickBot="1" x14ac:dyDescent="0.25">
      <c r="B57" s="54" t="s">
        <v>9</v>
      </c>
      <c r="C57" s="105">
        <v>2.2206962053426533</v>
      </c>
      <c r="D57" s="105">
        <v>1.3665822802108636</v>
      </c>
      <c r="E57" s="105">
        <v>0.68329114010543179</v>
      </c>
      <c r="F57" s="105">
        <v>0.68329114010543179</v>
      </c>
      <c r="G57" s="105">
        <f t="shared" si="1"/>
        <v>0.33983032271986596</v>
      </c>
      <c r="H57" s="105">
        <f t="shared" si="1"/>
        <v>0.67966064543973193</v>
      </c>
      <c r="I57" s="105">
        <f t="shared" si="1"/>
        <v>0.16991516135993298</v>
      </c>
      <c r="J57" s="105">
        <f t="shared" si="1"/>
        <v>0</v>
      </c>
      <c r="K57" s="12"/>
      <c r="L57" s="12"/>
      <c r="M57" s="12"/>
      <c r="N57" s="12"/>
      <c r="O57" s="12"/>
      <c r="P57" s="12">
        <v>585402</v>
      </c>
      <c r="Q57" s="12">
        <v>588529</v>
      </c>
      <c r="R57" s="12"/>
      <c r="S57" s="12"/>
      <c r="T57" s="12"/>
      <c r="U57" s="12"/>
    </row>
    <row r="58" spans="2:27" ht="15" thickBot="1" x14ac:dyDescent="0.25">
      <c r="B58" s="54" t="s">
        <v>55</v>
      </c>
      <c r="C58" s="105">
        <v>0.88509002629981792</v>
      </c>
      <c r="D58" s="105">
        <v>0.71650144986175734</v>
      </c>
      <c r="E58" s="105">
        <v>1.0958257468473938</v>
      </c>
      <c r="F58" s="105">
        <v>0.88509002629981792</v>
      </c>
      <c r="G58" s="105">
        <f t="shared" si="1"/>
        <v>0.41971643118476293</v>
      </c>
      <c r="H58" s="105">
        <f t="shared" si="1"/>
        <v>0.75548957613257328</v>
      </c>
      <c r="I58" s="105">
        <f t="shared" si="1"/>
        <v>0.41971643118476293</v>
      </c>
      <c r="J58" s="105">
        <f t="shared" si="1"/>
        <v>0.67154628989562071</v>
      </c>
      <c r="K58" s="12"/>
      <c r="L58" s="12"/>
      <c r="M58" s="12"/>
      <c r="N58" s="12"/>
      <c r="O58" s="12"/>
      <c r="P58" s="12">
        <v>2372640</v>
      </c>
      <c r="Q58" s="12">
        <v>2382561</v>
      </c>
      <c r="R58" s="12"/>
      <c r="S58" s="12"/>
      <c r="T58" s="12"/>
      <c r="U58" s="12"/>
    </row>
    <row r="59" spans="2:27" ht="15" thickBot="1" x14ac:dyDescent="0.25">
      <c r="B59" s="54" t="s">
        <v>49</v>
      </c>
      <c r="C59" s="105">
        <v>2.1915641339328156</v>
      </c>
      <c r="D59" s="105">
        <v>2.0941612835358012</v>
      </c>
      <c r="E59" s="105">
        <v>2.5324741103223642</v>
      </c>
      <c r="F59" s="105">
        <v>1.9480570079402801</v>
      </c>
      <c r="G59" s="105">
        <f t="shared" si="1"/>
        <v>2.8837488735355965</v>
      </c>
      <c r="H59" s="105">
        <f t="shared" si="1"/>
        <v>2.7395614298588162</v>
      </c>
      <c r="I59" s="105">
        <f t="shared" si="1"/>
        <v>0.91318714328627215</v>
      </c>
      <c r="J59" s="105">
        <f t="shared" si="1"/>
        <v>0.72093721838389913</v>
      </c>
      <c r="K59" s="12"/>
      <c r="L59" s="12"/>
      <c r="M59" s="12"/>
      <c r="N59" s="12"/>
      <c r="O59" s="12"/>
      <c r="P59" s="12">
        <v>2053328</v>
      </c>
      <c r="Q59" s="12">
        <v>2080625</v>
      </c>
      <c r="R59" s="12"/>
      <c r="S59" s="12"/>
      <c r="T59" s="12"/>
      <c r="U59" s="12"/>
    </row>
    <row r="60" spans="2:27" ht="15" thickBot="1" x14ac:dyDescent="0.25">
      <c r="B60" s="54" t="s">
        <v>26</v>
      </c>
      <c r="C60" s="105">
        <v>2.0788924277113283</v>
      </c>
      <c r="D60" s="105">
        <v>2.2842151366210888</v>
      </c>
      <c r="E60" s="105">
        <v>1.6682470098918065</v>
      </c>
      <c r="F60" s="105">
        <v>2.3997091603828293</v>
      </c>
      <c r="G60" s="105">
        <f t="shared" si="1"/>
        <v>1.1900156170560128</v>
      </c>
      <c r="H60" s="105">
        <f t="shared" si="1"/>
        <v>2.4686494183608776</v>
      </c>
      <c r="I60" s="105">
        <f t="shared" si="1"/>
        <v>0.56968832731404861</v>
      </c>
      <c r="J60" s="105">
        <f t="shared" si="1"/>
        <v>1.4052312073746533</v>
      </c>
      <c r="K60" s="12"/>
      <c r="L60" s="12"/>
      <c r="M60" s="12"/>
      <c r="N60" s="12"/>
      <c r="O60" s="12"/>
      <c r="P60" s="12">
        <v>7792611</v>
      </c>
      <c r="Q60" s="12">
        <v>7899056</v>
      </c>
      <c r="R60" s="12"/>
      <c r="S60" s="12"/>
      <c r="T60" s="12"/>
      <c r="U60" s="12"/>
    </row>
    <row r="61" spans="2:27" ht="15" thickBot="1" x14ac:dyDescent="0.25">
      <c r="B61" s="54" t="s">
        <v>220</v>
      </c>
      <c r="C61" s="105">
        <v>1.7850252855697182</v>
      </c>
      <c r="D61" s="105">
        <v>2.2361855225818448</v>
      </c>
      <c r="E61" s="105">
        <v>1.8831035979636588</v>
      </c>
      <c r="F61" s="105">
        <v>1.6869469731757778</v>
      </c>
      <c r="G61" s="105">
        <f t="shared" si="1"/>
        <v>1.9929980612344822</v>
      </c>
      <c r="H61" s="105">
        <f t="shared" si="1"/>
        <v>2.6253916768185004</v>
      </c>
      <c r="I61" s="105">
        <f t="shared" si="1"/>
        <v>1.2839506740645221</v>
      </c>
      <c r="J61" s="105">
        <f t="shared" si="1"/>
        <v>1.3606044456504638</v>
      </c>
      <c r="K61" s="12"/>
      <c r="L61" s="12"/>
      <c r="M61" s="12"/>
      <c r="N61" s="12"/>
      <c r="O61" s="12"/>
      <c r="P61" s="12">
        <v>5097967</v>
      </c>
      <c r="Q61" s="12">
        <v>5218269</v>
      </c>
      <c r="R61" s="12"/>
      <c r="S61" s="12"/>
      <c r="T61" s="12"/>
      <c r="U61" s="12"/>
    </row>
    <row r="62" spans="2:27" ht="15" thickBot="1" x14ac:dyDescent="0.25">
      <c r="B62" s="54" t="s">
        <v>21</v>
      </c>
      <c r="C62" s="105">
        <v>0.75845487572716863</v>
      </c>
      <c r="D62" s="105">
        <v>1.0428754541248568</v>
      </c>
      <c r="E62" s="105">
        <v>0.47403429732948038</v>
      </c>
      <c r="F62" s="105">
        <v>0.5688411567953765</v>
      </c>
      <c r="G62" s="105">
        <f t="shared" si="1"/>
        <v>0.94849213462897364</v>
      </c>
      <c r="H62" s="105">
        <f t="shared" si="1"/>
        <v>1.2330397750176658</v>
      </c>
      <c r="I62" s="105">
        <f t="shared" si="1"/>
        <v>1.2330397750176658</v>
      </c>
      <c r="J62" s="105">
        <f t="shared" si="1"/>
        <v>0.75879370770317889</v>
      </c>
      <c r="K62" s="12"/>
      <c r="L62" s="12"/>
      <c r="M62" s="12"/>
      <c r="N62" s="12"/>
      <c r="O62" s="12"/>
      <c r="P62" s="12">
        <v>1054776</v>
      </c>
      <c r="Q62" s="12">
        <v>1054305</v>
      </c>
      <c r="R62" s="12"/>
      <c r="S62" s="12"/>
      <c r="T62" s="12"/>
      <c r="U62" s="12"/>
    </row>
    <row r="63" spans="2:27" ht="15" thickBot="1" x14ac:dyDescent="0.25">
      <c r="B63" s="54" t="s">
        <v>10</v>
      </c>
      <c r="C63" s="105">
        <v>1.0778809900448398</v>
      </c>
      <c r="D63" s="105">
        <v>1.1522176100479322</v>
      </c>
      <c r="E63" s="105">
        <v>0.81770282003401651</v>
      </c>
      <c r="F63" s="105">
        <v>0.70619789002937783</v>
      </c>
      <c r="G63" s="105">
        <f t="shared" si="1"/>
        <v>0.70377773069463601</v>
      </c>
      <c r="H63" s="105">
        <f t="shared" si="1"/>
        <v>0.96306426305581772</v>
      </c>
      <c r="I63" s="105">
        <f t="shared" si="1"/>
        <v>1.0741870626391812</v>
      </c>
      <c r="J63" s="105">
        <f t="shared" si="1"/>
        <v>0.85194146347245403</v>
      </c>
      <c r="K63" s="12"/>
      <c r="L63" s="12"/>
      <c r="M63" s="12"/>
      <c r="N63" s="12"/>
      <c r="O63" s="12"/>
      <c r="P63" s="12">
        <v>2690464</v>
      </c>
      <c r="Q63" s="12">
        <v>2699716</v>
      </c>
      <c r="R63" s="12"/>
      <c r="S63" s="12"/>
      <c r="T63" s="12"/>
      <c r="U63" s="12"/>
    </row>
    <row r="64" spans="2:27" ht="15" thickBot="1" x14ac:dyDescent="0.25">
      <c r="B64" s="54" t="s">
        <v>155</v>
      </c>
      <c r="C64" s="105">
        <v>0.82958833456586467</v>
      </c>
      <c r="D64" s="105">
        <v>0.87403056677475011</v>
      </c>
      <c r="E64" s="105">
        <v>0.75551794755105517</v>
      </c>
      <c r="F64" s="105">
        <v>0.82958833456586467</v>
      </c>
      <c r="G64" s="105">
        <f t="shared" si="1"/>
        <v>1.036654345567412</v>
      </c>
      <c r="H64" s="105">
        <f t="shared" si="1"/>
        <v>0.83224362954003506</v>
      </c>
      <c r="I64" s="105">
        <f t="shared" si="1"/>
        <v>0.68623597523476576</v>
      </c>
      <c r="J64" s="105">
        <f t="shared" si="1"/>
        <v>0.58403061722107719</v>
      </c>
      <c r="K64" s="12"/>
      <c r="L64" s="12"/>
      <c r="M64" s="12"/>
      <c r="N64" s="12"/>
      <c r="O64" s="12"/>
      <c r="P64" s="12">
        <v>6750336</v>
      </c>
      <c r="Q64" s="12">
        <v>6848956</v>
      </c>
      <c r="R64" s="12"/>
      <c r="S64" s="12"/>
      <c r="T64" s="12"/>
      <c r="U64" s="12"/>
    </row>
    <row r="65" spans="2:27" ht="15" thickBot="1" x14ac:dyDescent="0.25">
      <c r="B65" s="54" t="s">
        <v>156</v>
      </c>
      <c r="C65" s="105">
        <v>2.6111739968848697</v>
      </c>
      <c r="D65" s="105">
        <v>2.3500565971963825</v>
      </c>
      <c r="E65" s="105">
        <v>1.5667043981309217</v>
      </c>
      <c r="F65" s="105">
        <v>1.6972630979751653</v>
      </c>
      <c r="G65" s="105">
        <f t="shared" si="1"/>
        <v>1.1592814001027896</v>
      </c>
      <c r="H65" s="105">
        <f t="shared" si="1"/>
        <v>1.1592814001027896</v>
      </c>
      <c r="I65" s="105">
        <f t="shared" si="1"/>
        <v>0.45083165559552929</v>
      </c>
      <c r="J65" s="105">
        <f t="shared" si="1"/>
        <v>1.0304723556469242</v>
      </c>
      <c r="K65" s="12"/>
      <c r="L65" s="12"/>
      <c r="M65" s="12"/>
      <c r="N65" s="12"/>
      <c r="O65" s="12"/>
      <c r="P65" s="12">
        <v>1531878</v>
      </c>
      <c r="Q65" s="12">
        <v>1552686</v>
      </c>
      <c r="R65" s="12"/>
      <c r="S65" s="12"/>
      <c r="T65" s="12"/>
      <c r="U65" s="12"/>
    </row>
    <row r="66" spans="2:27" ht="15" thickBot="1" x14ac:dyDescent="0.25">
      <c r="B66" s="54" t="s">
        <v>157</v>
      </c>
      <c r="C66" s="105">
        <v>0.30115175488656365</v>
      </c>
      <c r="D66" s="105">
        <v>0.15057587744328182</v>
      </c>
      <c r="E66" s="105">
        <v>0.15057587744328182</v>
      </c>
      <c r="F66" s="105">
        <v>0</v>
      </c>
      <c r="G66" s="105">
        <f t="shared" si="1"/>
        <v>0.14876524843796488</v>
      </c>
      <c r="H66" s="105">
        <f t="shared" si="1"/>
        <v>0.29753049687592975</v>
      </c>
      <c r="I66" s="105">
        <f t="shared" si="1"/>
        <v>0</v>
      </c>
      <c r="J66" s="105">
        <f t="shared" si="1"/>
        <v>0</v>
      </c>
      <c r="K66" s="12"/>
      <c r="L66" s="12"/>
      <c r="M66" s="12"/>
      <c r="N66" s="12"/>
      <c r="O66" s="12"/>
      <c r="P66" s="12">
        <v>664117</v>
      </c>
      <c r="Q66" s="12">
        <v>672200</v>
      </c>
      <c r="R66" s="12"/>
      <c r="S66" s="12"/>
      <c r="T66" s="12"/>
      <c r="U66" s="12"/>
    </row>
    <row r="67" spans="2:27" ht="15" thickBot="1" x14ac:dyDescent="0.25">
      <c r="B67" s="54" t="s">
        <v>51</v>
      </c>
      <c r="C67" s="105">
        <v>0.54343543579446185</v>
      </c>
      <c r="D67" s="105">
        <v>1.2227297305375393</v>
      </c>
      <c r="E67" s="105">
        <v>0.7698668673754876</v>
      </c>
      <c r="F67" s="105">
        <v>0.49814914947825673</v>
      </c>
      <c r="G67" s="105">
        <f t="shared" si="1"/>
        <v>0.54056269874125462</v>
      </c>
      <c r="H67" s="105">
        <f t="shared" si="1"/>
        <v>0.90093783123542448</v>
      </c>
      <c r="I67" s="105">
        <f t="shared" si="1"/>
        <v>0.3603751324941698</v>
      </c>
      <c r="J67" s="105">
        <f t="shared" si="1"/>
        <v>0.31532824093239858</v>
      </c>
      <c r="K67" s="12"/>
      <c r="L67" s="12"/>
      <c r="M67" s="12"/>
      <c r="N67" s="12"/>
      <c r="O67" s="12"/>
      <c r="P67" s="12">
        <v>2208174</v>
      </c>
      <c r="Q67" s="12">
        <v>2219909</v>
      </c>
      <c r="R67" s="12"/>
      <c r="S67" s="12"/>
      <c r="T67" s="12"/>
      <c r="U67" s="12"/>
    </row>
    <row r="68" spans="2:27" ht="15" thickBot="1" x14ac:dyDescent="0.25">
      <c r="B68" s="54" t="s">
        <v>11</v>
      </c>
      <c r="C68" s="105">
        <v>1.8756330261463243</v>
      </c>
      <c r="D68" s="105">
        <v>1.5630275217886036</v>
      </c>
      <c r="E68" s="105">
        <v>0.62521100871544144</v>
      </c>
      <c r="F68" s="105">
        <v>0.31260550435772072</v>
      </c>
      <c r="G68" s="105">
        <f t="shared" si="1"/>
        <v>0.6206111157656945</v>
      </c>
      <c r="H68" s="105">
        <f t="shared" si="1"/>
        <v>0.9309166736485418</v>
      </c>
      <c r="I68" s="105">
        <f t="shared" si="1"/>
        <v>1.5515277894142363</v>
      </c>
      <c r="J68" s="105">
        <f t="shared" si="1"/>
        <v>2.482444463062778</v>
      </c>
      <c r="K68" s="12"/>
      <c r="L68" s="12"/>
      <c r="M68" s="12"/>
      <c r="N68" s="12"/>
      <c r="O68" s="12"/>
      <c r="P68" s="12">
        <v>319892</v>
      </c>
      <c r="Q68" s="12">
        <v>322263</v>
      </c>
      <c r="R68" s="12"/>
      <c r="S68" s="12"/>
      <c r="T68" s="12"/>
      <c r="U68" s="12"/>
    </row>
    <row r="69" spans="2:27" ht="15" thickBot="1" x14ac:dyDescent="0.25">
      <c r="B69" s="56" t="s">
        <v>22</v>
      </c>
      <c r="C69" s="106">
        <v>1.5587013237586944</v>
      </c>
      <c r="D69" s="106">
        <v>1.6408490962270581</v>
      </c>
      <c r="E69" s="106">
        <v>1.2785563561101723</v>
      </c>
      <c r="F69" s="106">
        <v>1.3859803662611094</v>
      </c>
      <c r="G69" s="106">
        <f t="shared" si="1"/>
        <v>1.3087867636173176</v>
      </c>
      <c r="H69" s="106">
        <f t="shared" si="1"/>
        <v>1.6437862372936105</v>
      </c>
      <c r="I69" s="106">
        <f t="shared" si="1"/>
        <v>0.776116793051287</v>
      </c>
      <c r="J69" s="106">
        <f t="shared" si="1"/>
        <v>0.97586803201354844</v>
      </c>
      <c r="K69" s="12"/>
      <c r="L69" s="12"/>
      <c r="M69" s="12"/>
      <c r="N69" s="12"/>
      <c r="O69" s="12"/>
      <c r="P69" s="12">
        <v>47475420</v>
      </c>
      <c r="Q69" s="12">
        <v>48059777</v>
      </c>
      <c r="R69" s="12"/>
      <c r="S69" s="12"/>
      <c r="T69" s="12"/>
      <c r="U69" s="12"/>
    </row>
    <row r="70" spans="2:27" ht="13.5" thickBot="1" x14ac:dyDescent="0.25">
      <c r="B70" s="12"/>
      <c r="C70" s="105"/>
      <c r="D70" s="105"/>
      <c r="E70" s="105"/>
      <c r="F70" s="105"/>
      <c r="G70" s="105"/>
      <c r="H70" s="12"/>
      <c r="I70" s="12"/>
      <c r="J70" s="12"/>
      <c r="K70" s="12"/>
      <c r="L70" s="12"/>
      <c r="M70" s="12"/>
      <c r="N70" s="12"/>
      <c r="O70" s="12"/>
      <c r="P70" s="12"/>
      <c r="Q70" s="12"/>
      <c r="R70" s="12"/>
      <c r="S70" s="12"/>
      <c r="T70" s="12"/>
      <c r="U70" s="12"/>
      <c r="V70" s="12"/>
      <c r="W70" s="12"/>
      <c r="X70" s="12"/>
      <c r="Y70" s="12"/>
      <c r="Z70" s="12"/>
      <c r="AA70" s="12"/>
    </row>
    <row r="71" spans="2:27" ht="13.5" thickBot="1" x14ac:dyDescent="0.25">
      <c r="B71" s="12"/>
      <c r="C71" s="105"/>
      <c r="D71" s="105"/>
      <c r="E71" s="105"/>
      <c r="F71" s="105"/>
      <c r="G71" s="105"/>
      <c r="H71" s="12"/>
      <c r="I71" s="12"/>
      <c r="J71" s="12"/>
      <c r="K71" s="12"/>
      <c r="L71" s="12"/>
      <c r="M71" s="12"/>
      <c r="N71" s="12"/>
      <c r="O71" s="12"/>
      <c r="P71" s="12"/>
      <c r="Q71" s="12"/>
      <c r="R71" s="12"/>
      <c r="S71" s="12"/>
      <c r="T71" s="12"/>
      <c r="U71" s="12"/>
      <c r="V71" s="12"/>
      <c r="W71" s="12"/>
      <c r="X71" s="12"/>
      <c r="Y71" s="12"/>
      <c r="Z71" s="12"/>
      <c r="AA71" s="12"/>
    </row>
    <row r="72" spans="2:27" x14ac:dyDescent="0.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2:27" x14ac:dyDescent="0.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sheetData>
  <phoneticPr fontId="64" type="noConversion"/>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B1:O337"/>
  <sheetViews>
    <sheetView zoomScaleNormal="100" workbookViewId="0"/>
  </sheetViews>
  <sheetFormatPr baseColWidth="10" defaultColWidth="11.42578125" defaultRowHeight="12.75" x14ac:dyDescent="0.2"/>
  <cols>
    <col min="1" max="1" width="9.85546875" style="12" customWidth="1"/>
    <col min="2" max="2" width="15.28515625" style="12" customWidth="1"/>
    <col min="3" max="3" width="17.7109375" style="12" customWidth="1"/>
    <col min="4" max="4" width="17.42578125" style="12" customWidth="1"/>
    <col min="5" max="5" width="19" style="12" customWidth="1"/>
    <col min="6" max="6" width="20.140625" style="12" customWidth="1"/>
    <col min="7" max="7" width="16" style="12" customWidth="1"/>
    <col min="8" max="8" width="16.85546875" style="12" customWidth="1"/>
    <col min="9" max="19" width="15.28515625" style="12" customWidth="1"/>
    <col min="20" max="16384" width="11.42578125" style="12"/>
  </cols>
  <sheetData>
    <row r="1" spans="2:9" ht="14.25" customHeight="1" x14ac:dyDescent="0.2"/>
    <row r="2" spans="2:9" ht="36" customHeight="1" x14ac:dyDescent="0.2">
      <c r="B2" s="10"/>
      <c r="C2" s="11"/>
      <c r="D2" s="11"/>
    </row>
    <row r="3" spans="2:9" ht="14.25" customHeight="1" x14ac:dyDescent="0.2"/>
    <row r="4" spans="2:9" ht="54.95" customHeight="1" x14ac:dyDescent="0.2">
      <c r="B4" s="37"/>
      <c r="C4" s="38" t="s">
        <v>23</v>
      </c>
      <c r="D4" s="39" t="s">
        <v>102</v>
      </c>
      <c r="E4" s="39" t="s">
        <v>24</v>
      </c>
      <c r="F4" s="39" t="s">
        <v>103</v>
      </c>
    </row>
    <row r="5" spans="2:9" ht="14.25" customHeight="1" thickBot="1" x14ac:dyDescent="0.25">
      <c r="B5" s="35" t="s">
        <v>0</v>
      </c>
      <c r="C5" s="40">
        <v>17449</v>
      </c>
      <c r="D5" s="40">
        <v>28005</v>
      </c>
      <c r="E5" s="36">
        <v>-3.5913586385988176E-2</v>
      </c>
      <c r="F5" s="36">
        <v>-0.10501422134159982</v>
      </c>
      <c r="G5" s="13"/>
      <c r="H5" s="13"/>
    </row>
    <row r="6" spans="2:9" ht="14.25" customHeight="1" thickBot="1" x14ac:dyDescent="0.25">
      <c r="B6" s="30" t="s">
        <v>1</v>
      </c>
      <c r="C6" s="41">
        <v>15620</v>
      </c>
      <c r="D6" s="41">
        <v>27250</v>
      </c>
      <c r="E6" s="33">
        <v>4.5016077170418004E-3</v>
      </c>
      <c r="F6" s="33">
        <v>-9.3720899294931492E-2</v>
      </c>
      <c r="G6" s="13"/>
      <c r="H6" s="13"/>
    </row>
    <row r="7" spans="2:9" ht="14.25" customHeight="1" thickBot="1" x14ac:dyDescent="0.25">
      <c r="B7" s="31" t="s">
        <v>2</v>
      </c>
      <c r="C7" s="41">
        <v>16076</v>
      </c>
      <c r="D7" s="42">
        <v>22440</v>
      </c>
      <c r="E7" s="33">
        <v>2.5713009634403115E-2</v>
      </c>
      <c r="F7" s="33">
        <v>3.8471861859175091E-3</v>
      </c>
      <c r="G7" s="13"/>
      <c r="H7" s="13"/>
    </row>
    <row r="8" spans="2:9" ht="14.25" customHeight="1" thickBot="1" x14ac:dyDescent="0.25">
      <c r="B8" s="32" t="s">
        <v>3</v>
      </c>
      <c r="C8" s="43">
        <v>17104</v>
      </c>
      <c r="D8" s="43">
        <v>29047</v>
      </c>
      <c r="E8" s="34">
        <v>7.9797979797979798E-2</v>
      </c>
      <c r="F8" s="34">
        <v>0.10786071169762386</v>
      </c>
      <c r="G8" s="13"/>
      <c r="H8" s="13"/>
    </row>
    <row r="9" spans="2:9" ht="14.25" customHeight="1" thickBot="1" x14ac:dyDescent="0.25">
      <c r="B9" s="29" t="s">
        <v>4</v>
      </c>
      <c r="C9" s="41">
        <v>19655</v>
      </c>
      <c r="D9" s="41">
        <v>35753</v>
      </c>
      <c r="E9" s="33">
        <f>+(C9-C5)/C5</f>
        <v>0.12642558312797295</v>
      </c>
      <c r="F9" s="33">
        <f>+(D9-D5)/D5</f>
        <v>0.27666488127120159</v>
      </c>
      <c r="G9" s="13"/>
      <c r="H9" s="13"/>
    </row>
    <row r="10" spans="2:9" ht="14.25" customHeight="1" thickBot="1" x14ac:dyDescent="0.25">
      <c r="B10" s="30" t="s">
        <v>5</v>
      </c>
      <c r="C10" s="41">
        <v>24004</v>
      </c>
      <c r="D10" s="41">
        <v>43353</v>
      </c>
      <c r="E10" s="33">
        <f t="shared" ref="E10:E27" si="0">+(C10-C6)/C6</f>
        <v>0.53674775928297058</v>
      </c>
      <c r="F10" s="33">
        <f t="shared" ref="F10:F24" si="1">+(D10-D6)/D6</f>
        <v>0.5909357798165138</v>
      </c>
      <c r="G10" s="13"/>
      <c r="H10" s="13"/>
      <c r="I10" s="14"/>
    </row>
    <row r="11" spans="2:9" ht="14.25" customHeight="1" thickBot="1" x14ac:dyDescent="0.25">
      <c r="B11" s="31" t="s">
        <v>6</v>
      </c>
      <c r="C11" s="41">
        <v>26057</v>
      </c>
      <c r="D11" s="41">
        <v>33370</v>
      </c>
      <c r="E11" s="33">
        <f t="shared" si="0"/>
        <v>0.62086339885543662</v>
      </c>
      <c r="F11" s="33">
        <f t="shared" si="1"/>
        <v>0.48707664884135471</v>
      </c>
      <c r="G11" s="13"/>
      <c r="H11" s="13"/>
      <c r="I11" s="14"/>
    </row>
    <row r="12" spans="2:9" ht="14.25" customHeight="1" thickBot="1" x14ac:dyDescent="0.25">
      <c r="B12" s="32" t="s">
        <v>27</v>
      </c>
      <c r="C12" s="43">
        <v>33209</v>
      </c>
      <c r="D12" s="43">
        <v>45448</v>
      </c>
      <c r="E12" s="34">
        <f t="shared" si="0"/>
        <v>0.94159260991580918</v>
      </c>
      <c r="F12" s="34">
        <f t="shared" si="1"/>
        <v>0.56463662340344956</v>
      </c>
      <c r="G12" s="13"/>
      <c r="H12" s="13"/>
    </row>
    <row r="13" spans="2:9" ht="14.25" customHeight="1" thickBot="1" x14ac:dyDescent="0.25">
      <c r="B13" s="29" t="s">
        <v>28</v>
      </c>
      <c r="C13" s="41">
        <v>38510</v>
      </c>
      <c r="D13" s="41">
        <v>51771</v>
      </c>
      <c r="E13" s="33">
        <f t="shared" si="0"/>
        <v>0.95929788857796994</v>
      </c>
      <c r="F13" s="33">
        <f t="shared" si="1"/>
        <v>0.44801834811064806</v>
      </c>
      <c r="G13" s="13"/>
      <c r="H13" s="13"/>
    </row>
    <row r="14" spans="2:9" ht="14.25" customHeight="1" thickBot="1" x14ac:dyDescent="0.25">
      <c r="B14" s="30" t="s">
        <v>30</v>
      </c>
      <c r="C14" s="41">
        <v>35615</v>
      </c>
      <c r="D14" s="41">
        <v>47207</v>
      </c>
      <c r="E14" s="33">
        <f t="shared" si="0"/>
        <v>0.48371104815864024</v>
      </c>
      <c r="F14" s="33">
        <f t="shared" si="1"/>
        <v>8.8898115470671002E-2</v>
      </c>
      <c r="G14" s="13"/>
      <c r="H14" s="13"/>
    </row>
    <row r="15" spans="2:9" ht="14.25" customHeight="1" thickBot="1" x14ac:dyDescent="0.25">
      <c r="B15" s="31" t="s">
        <v>33</v>
      </c>
      <c r="C15" s="41">
        <v>31576</v>
      </c>
      <c r="D15" s="41">
        <v>39978</v>
      </c>
      <c r="E15" s="33">
        <f t="shared" si="0"/>
        <v>0.21180488928119123</v>
      </c>
      <c r="F15" s="33">
        <f t="shared" si="1"/>
        <v>0.1980221756068325</v>
      </c>
      <c r="G15" s="13"/>
      <c r="H15" s="13"/>
    </row>
    <row r="16" spans="2:9" ht="14.25" customHeight="1" thickBot="1" x14ac:dyDescent="0.25">
      <c r="B16" s="32" t="s">
        <v>35</v>
      </c>
      <c r="C16" s="43">
        <v>29678</v>
      </c>
      <c r="D16" s="43">
        <v>44720</v>
      </c>
      <c r="E16" s="34">
        <f t="shared" si="0"/>
        <v>-0.10632659821132825</v>
      </c>
      <c r="F16" s="34">
        <f t="shared" si="1"/>
        <v>-1.6018306636155607E-2</v>
      </c>
      <c r="G16" s="13"/>
      <c r="H16" s="13"/>
    </row>
    <row r="17" spans="2:8" ht="14.25" customHeight="1" thickBot="1" x14ac:dyDescent="0.25">
      <c r="B17" s="29" t="s">
        <v>37</v>
      </c>
      <c r="C17" s="41">
        <v>31192</v>
      </c>
      <c r="D17" s="41">
        <v>49437</v>
      </c>
      <c r="E17" s="33">
        <f t="shared" si="0"/>
        <v>-0.19002856400934823</v>
      </c>
      <c r="F17" s="33">
        <f t="shared" si="1"/>
        <v>-4.5083154661876339E-2</v>
      </c>
      <c r="G17" s="13"/>
      <c r="H17" s="13"/>
    </row>
    <row r="18" spans="2:8" ht="14.25" customHeight="1" thickBot="1" x14ac:dyDescent="0.25">
      <c r="B18" s="30" t="s">
        <v>44</v>
      </c>
      <c r="C18" s="41">
        <v>28131</v>
      </c>
      <c r="D18" s="41">
        <v>45558</v>
      </c>
      <c r="E18" s="33">
        <f t="shared" si="0"/>
        <v>-0.21013617857644251</v>
      </c>
      <c r="F18" s="33">
        <f t="shared" si="1"/>
        <v>-3.4931260194462688E-2</v>
      </c>
      <c r="G18" s="13"/>
      <c r="H18" s="13"/>
    </row>
    <row r="19" spans="2:8" ht="14.25" customHeight="1" thickBot="1" x14ac:dyDescent="0.25">
      <c r="B19" s="31" t="s">
        <v>56</v>
      </c>
      <c r="C19" s="41">
        <v>26080</v>
      </c>
      <c r="D19" s="41">
        <v>34229</v>
      </c>
      <c r="E19" s="33">
        <f t="shared" si="0"/>
        <v>-0.17405624524955662</v>
      </c>
      <c r="F19" s="33">
        <f t="shared" si="1"/>
        <v>-0.1438040922507379</v>
      </c>
      <c r="G19" s="13"/>
      <c r="H19" s="13"/>
    </row>
    <row r="20" spans="2:8" ht="14.25" customHeight="1" thickBot="1" x14ac:dyDescent="0.25">
      <c r="B20" s="32" t="s">
        <v>58</v>
      </c>
      <c r="C20" s="43">
        <v>26539</v>
      </c>
      <c r="D20" s="43">
        <v>39680</v>
      </c>
      <c r="E20" s="34">
        <f t="shared" si="0"/>
        <v>-0.10576858278859762</v>
      </c>
      <c r="F20" s="34">
        <f t="shared" si="1"/>
        <v>-0.11270125223613596</v>
      </c>
      <c r="G20" s="13"/>
      <c r="H20" s="13"/>
    </row>
    <row r="21" spans="2:8" ht="14.25" customHeight="1" thickBot="1" x14ac:dyDescent="0.25">
      <c r="B21" s="29" t="s">
        <v>60</v>
      </c>
      <c r="C21" s="41">
        <v>30429</v>
      </c>
      <c r="D21" s="41">
        <v>43166</v>
      </c>
      <c r="E21" s="33">
        <f t="shared" si="0"/>
        <v>-2.4461400359066427E-2</v>
      </c>
      <c r="F21" s="33">
        <f t="shared" si="1"/>
        <v>-0.12684831199304164</v>
      </c>
      <c r="G21" s="13"/>
    </row>
    <row r="22" spans="2:8" ht="14.25" customHeight="1" thickBot="1" x14ac:dyDescent="0.25">
      <c r="B22" s="30" t="s">
        <v>62</v>
      </c>
      <c r="C22" s="41">
        <v>28578</v>
      </c>
      <c r="D22" s="41">
        <v>40765</v>
      </c>
      <c r="E22" s="33">
        <f t="shared" si="0"/>
        <v>1.5889943478724539E-2</v>
      </c>
      <c r="F22" s="33">
        <f t="shared" si="1"/>
        <v>-0.1052065498924448</v>
      </c>
      <c r="G22" s="13"/>
    </row>
    <row r="23" spans="2:8" ht="14.25" customHeight="1" thickBot="1" x14ac:dyDescent="0.25">
      <c r="B23" s="31" t="s">
        <v>64</v>
      </c>
      <c r="C23" s="41">
        <v>28651</v>
      </c>
      <c r="D23" s="41">
        <v>32371</v>
      </c>
      <c r="E23" s="33">
        <f t="shared" si="0"/>
        <v>9.8581288343558282E-2</v>
      </c>
      <c r="F23" s="33">
        <f t="shared" si="1"/>
        <v>-5.428145724385755E-2</v>
      </c>
      <c r="G23" s="13"/>
    </row>
    <row r="24" spans="2:8" ht="14.25" customHeight="1" thickBot="1" x14ac:dyDescent="0.25">
      <c r="B24" s="32" t="s">
        <v>68</v>
      </c>
      <c r="C24" s="43">
        <v>29955</v>
      </c>
      <c r="D24" s="43">
        <v>37899</v>
      </c>
      <c r="E24" s="34">
        <f t="shared" si="0"/>
        <v>0.12871622894607934</v>
      </c>
      <c r="F24" s="34">
        <f t="shared" si="1"/>
        <v>-4.4884072580645161E-2</v>
      </c>
      <c r="G24" s="13"/>
    </row>
    <row r="25" spans="2:8" ht="14.25" customHeight="1" thickBot="1" x14ac:dyDescent="0.25">
      <c r="B25" s="29" t="s">
        <v>71</v>
      </c>
      <c r="C25" s="41">
        <v>33651</v>
      </c>
      <c r="D25" s="41">
        <v>40543</v>
      </c>
      <c r="E25" s="33">
        <f t="shared" si="0"/>
        <v>0.10588583259390713</v>
      </c>
      <c r="F25" s="33">
        <f t="shared" ref="F25:F41" si="2">+(D25-D21)/D21</f>
        <v>-6.0765417226520874E-2</v>
      </c>
      <c r="G25" s="13"/>
    </row>
    <row r="26" spans="2:8" ht="14.25" customHeight="1" thickBot="1" x14ac:dyDescent="0.25">
      <c r="B26" s="30" t="s">
        <v>78</v>
      </c>
      <c r="C26" s="41">
        <v>37243</v>
      </c>
      <c r="D26" s="41">
        <v>38655</v>
      </c>
      <c r="E26" s="33">
        <f t="shared" si="0"/>
        <v>0.30320526278955839</v>
      </c>
      <c r="F26" s="33">
        <f t="shared" si="2"/>
        <v>-5.1760088311051146E-2</v>
      </c>
      <c r="G26" s="13"/>
    </row>
    <row r="27" spans="2:8" ht="14.25" customHeight="1" thickBot="1" x14ac:dyDescent="0.25">
      <c r="B27" s="31" t="s">
        <v>80</v>
      </c>
      <c r="C27" s="41">
        <v>38384</v>
      </c>
      <c r="D27" s="41">
        <v>30949</v>
      </c>
      <c r="E27" s="33">
        <f t="shared" si="0"/>
        <v>0.33970891068374576</v>
      </c>
      <c r="F27" s="33">
        <f t="shared" si="2"/>
        <v>-4.3928207346081369E-2</v>
      </c>
      <c r="G27" s="13"/>
    </row>
    <row r="28" spans="2:8" ht="14.25" customHeight="1" thickBot="1" x14ac:dyDescent="0.25">
      <c r="B28" s="32" t="s">
        <v>82</v>
      </c>
      <c r="C28" s="43">
        <v>38126</v>
      </c>
      <c r="D28" s="43">
        <v>36500</v>
      </c>
      <c r="E28" s="34">
        <f t="shared" ref="E28:E41" si="3">+(C28-C24)/C24</f>
        <v>0.27277583041228509</v>
      </c>
      <c r="F28" s="34">
        <f t="shared" si="2"/>
        <v>-3.691390274149714E-2</v>
      </c>
      <c r="G28" s="13"/>
    </row>
    <row r="29" spans="2:8" ht="14.25" customHeight="1" thickBot="1" x14ac:dyDescent="0.25">
      <c r="B29" s="29" t="s">
        <v>86</v>
      </c>
      <c r="C29" s="41">
        <v>41878</v>
      </c>
      <c r="D29" s="41">
        <v>36407</v>
      </c>
      <c r="E29" s="33">
        <f t="shared" si="3"/>
        <v>0.24448010460313216</v>
      </c>
      <c r="F29" s="33">
        <f t="shared" si="2"/>
        <v>-0.10201514441457218</v>
      </c>
      <c r="G29" s="13"/>
    </row>
    <row r="30" spans="2:8" ht="14.25" customHeight="1" thickBot="1" x14ac:dyDescent="0.25">
      <c r="B30" s="30" t="s">
        <v>90</v>
      </c>
      <c r="C30" s="41">
        <v>39682</v>
      </c>
      <c r="D30" s="41">
        <v>40424</v>
      </c>
      <c r="E30" s="33">
        <f t="shared" si="3"/>
        <v>6.5488816690384768E-2</v>
      </c>
      <c r="F30" s="33">
        <f t="shared" si="2"/>
        <v>4.5763808045530978E-2</v>
      </c>
      <c r="G30" s="13"/>
    </row>
    <row r="31" spans="2:8" ht="14.25" customHeight="1" thickBot="1" x14ac:dyDescent="0.25">
      <c r="B31" s="31" t="s">
        <v>93</v>
      </c>
      <c r="C31" s="41">
        <v>33730</v>
      </c>
      <c r="D31" s="41">
        <v>30268</v>
      </c>
      <c r="E31" s="33">
        <f t="shared" si="3"/>
        <v>-0.12124843684868696</v>
      </c>
      <c r="F31" s="33">
        <f t="shared" si="2"/>
        <v>-2.200394196904585E-2</v>
      </c>
    </row>
    <row r="32" spans="2:8" ht="14.25" customHeight="1" thickBot="1" x14ac:dyDescent="0.25">
      <c r="B32" s="32" t="s">
        <v>95</v>
      </c>
      <c r="C32" s="43">
        <v>31506</v>
      </c>
      <c r="D32" s="43">
        <v>34154</v>
      </c>
      <c r="E32" s="34">
        <f t="shared" si="3"/>
        <v>-0.17363478990714998</v>
      </c>
      <c r="F32" s="34">
        <f t="shared" si="2"/>
        <v>-6.4273972602739732E-2</v>
      </c>
    </row>
    <row r="33" spans="2:6" ht="14.25" customHeight="1" thickBot="1" x14ac:dyDescent="0.25">
      <c r="B33" s="29" t="s">
        <v>97</v>
      </c>
      <c r="C33" s="41">
        <v>34327</v>
      </c>
      <c r="D33" s="41">
        <v>37617</v>
      </c>
      <c r="E33" s="33">
        <f t="shared" si="3"/>
        <v>-0.18030947036630213</v>
      </c>
      <c r="F33" s="33">
        <f t="shared" si="2"/>
        <v>3.3235366825061112E-2</v>
      </c>
    </row>
    <row r="34" spans="2:6" ht="14.25" customHeight="1" thickBot="1" x14ac:dyDescent="0.25">
      <c r="B34" s="30" t="s">
        <v>104</v>
      </c>
      <c r="C34" s="41">
        <v>29037</v>
      </c>
      <c r="D34" s="41">
        <v>32948</v>
      </c>
      <c r="E34" s="33">
        <f t="shared" si="3"/>
        <v>-0.26825764830401694</v>
      </c>
      <c r="F34" s="33">
        <f t="shared" si="2"/>
        <v>-0.18493963981792994</v>
      </c>
    </row>
    <row r="35" spans="2:6" ht="15" thickBot="1" x14ac:dyDescent="0.25">
      <c r="B35" s="31" t="s">
        <v>107</v>
      </c>
      <c r="C35" s="41">
        <v>27571</v>
      </c>
      <c r="D35" s="41">
        <v>27999</v>
      </c>
      <c r="E35" s="33">
        <f t="shared" si="3"/>
        <v>-0.18259709457456269</v>
      </c>
      <c r="F35" s="33">
        <f t="shared" si="2"/>
        <v>-7.4963657988634858E-2</v>
      </c>
    </row>
    <row r="36" spans="2:6" ht="15" thickBot="1" x14ac:dyDescent="0.25">
      <c r="B36" s="32" t="s">
        <v>111</v>
      </c>
      <c r="C36" s="43">
        <v>27278</v>
      </c>
      <c r="D36" s="43">
        <v>34299</v>
      </c>
      <c r="E36" s="34">
        <f t="shared" si="3"/>
        <v>-0.13419666095346919</v>
      </c>
      <c r="F36" s="34">
        <f t="shared" si="2"/>
        <v>4.2454763717280552E-3</v>
      </c>
    </row>
    <row r="37" spans="2:6" ht="15" thickBot="1" x14ac:dyDescent="0.25">
      <c r="B37" s="29" t="s">
        <v>113</v>
      </c>
      <c r="C37" s="41">
        <v>28755</v>
      </c>
      <c r="D37" s="41">
        <v>38621</v>
      </c>
      <c r="E37" s="33">
        <f t="shared" si="3"/>
        <v>-0.16232120488245405</v>
      </c>
      <c r="F37" s="33">
        <f t="shared" si="2"/>
        <v>2.6690060345056756E-2</v>
      </c>
    </row>
    <row r="38" spans="2:6" ht="15" thickBot="1" x14ac:dyDescent="0.25">
      <c r="B38" s="30" t="s">
        <v>118</v>
      </c>
      <c r="C38" s="41">
        <v>26417</v>
      </c>
      <c r="D38" s="41">
        <v>31470</v>
      </c>
      <c r="E38" s="33">
        <f t="shared" si="3"/>
        <v>-9.0229706925646594E-2</v>
      </c>
      <c r="F38" s="33">
        <f t="shared" si="2"/>
        <v>-4.4858565011533326E-2</v>
      </c>
    </row>
    <row r="39" spans="2:6" ht="15" thickBot="1" x14ac:dyDescent="0.25">
      <c r="B39" s="31" t="s">
        <v>119</v>
      </c>
      <c r="C39" s="41">
        <v>24957</v>
      </c>
      <c r="D39" s="41">
        <v>26018</v>
      </c>
      <c r="E39" s="33">
        <f t="shared" si="3"/>
        <v>-9.4809763882340137E-2</v>
      </c>
      <c r="F39" s="33">
        <f t="shared" si="2"/>
        <v>-7.0752526875959856E-2</v>
      </c>
    </row>
    <row r="40" spans="2:6" ht="15" thickBot="1" x14ac:dyDescent="0.25">
      <c r="B40" s="32" t="s">
        <v>121</v>
      </c>
      <c r="C40" s="43">
        <v>24328</v>
      </c>
      <c r="D40" s="43">
        <v>29112</v>
      </c>
      <c r="E40" s="34">
        <f t="shared" si="3"/>
        <v>-0.10814575848669257</v>
      </c>
      <c r="F40" s="34">
        <f t="shared" si="2"/>
        <v>-0.15122889880171433</v>
      </c>
    </row>
    <row r="41" spans="2:6" ht="15" thickBot="1" x14ac:dyDescent="0.25">
      <c r="B41" s="29" t="s">
        <v>122</v>
      </c>
      <c r="C41" s="41">
        <v>25182</v>
      </c>
      <c r="D41" s="41">
        <v>27945</v>
      </c>
      <c r="E41" s="33">
        <f t="shared" si="3"/>
        <v>-0.12425665101721439</v>
      </c>
      <c r="F41" s="33">
        <f t="shared" si="2"/>
        <v>-0.27642992154527329</v>
      </c>
    </row>
    <row r="42" spans="2:6" ht="15" thickBot="1" x14ac:dyDescent="0.25">
      <c r="B42" s="30" t="s">
        <v>124</v>
      </c>
      <c r="C42" s="41">
        <v>25866</v>
      </c>
      <c r="D42" s="41">
        <v>30682</v>
      </c>
      <c r="E42" s="33">
        <f t="shared" ref="E42:F44" si="4">+(C42-C38)/C38</f>
        <v>-2.0857780974372565E-2</v>
      </c>
      <c r="F42" s="33">
        <f t="shared" si="4"/>
        <v>-2.5039720368605019E-2</v>
      </c>
    </row>
    <row r="43" spans="2:6" ht="15" thickBot="1" x14ac:dyDescent="0.25">
      <c r="B43" s="31" t="s">
        <v>126</v>
      </c>
      <c r="C43" s="41">
        <v>23364</v>
      </c>
      <c r="D43" s="41">
        <v>24220</v>
      </c>
      <c r="E43" s="33">
        <f t="shared" si="4"/>
        <v>-6.3829787234042548E-2</v>
      </c>
      <c r="F43" s="33">
        <f t="shared" si="4"/>
        <v>-6.9106003536013524E-2</v>
      </c>
    </row>
    <row r="44" spans="2:6" ht="15" thickBot="1" x14ac:dyDescent="0.25">
      <c r="B44" s="32" t="s">
        <v>127</v>
      </c>
      <c r="C44" s="43">
        <v>24509</v>
      </c>
      <c r="D44" s="43">
        <v>29081</v>
      </c>
      <c r="E44" s="34">
        <f t="shared" si="4"/>
        <v>7.4399868464320945E-3</v>
      </c>
      <c r="F44" s="34">
        <f t="shared" si="4"/>
        <v>-1.0648529815883484E-3</v>
      </c>
    </row>
    <row r="45" spans="2:6" ht="15" thickBot="1" x14ac:dyDescent="0.25">
      <c r="B45" s="29" t="s">
        <v>129</v>
      </c>
      <c r="C45" s="41">
        <v>27166</v>
      </c>
      <c r="D45" s="41">
        <v>34041</v>
      </c>
      <c r="E45" s="33">
        <v>7.8786434754983717E-2</v>
      </c>
      <c r="F45" s="33">
        <v>0.21814278046162103</v>
      </c>
    </row>
    <row r="46" spans="2:6" ht="15" thickBot="1" x14ac:dyDescent="0.25">
      <c r="B46" s="30" t="s">
        <v>130</v>
      </c>
      <c r="C46" s="41">
        <v>25869</v>
      </c>
      <c r="D46" s="41">
        <v>32047</v>
      </c>
      <c r="E46" s="33">
        <v>1.1598237067965669E-4</v>
      </c>
      <c r="F46" s="33">
        <v>4.4488625252591098E-2</v>
      </c>
    </row>
    <row r="47" spans="2:6" ht="15" thickBot="1" x14ac:dyDescent="0.25">
      <c r="B47" s="31" t="s">
        <v>131</v>
      </c>
      <c r="C47" s="41">
        <v>26101</v>
      </c>
      <c r="D47" s="41">
        <v>26854</v>
      </c>
      <c r="E47" s="33">
        <v>0.11714603663756207</v>
      </c>
      <c r="F47" s="33">
        <v>0.10875309661436829</v>
      </c>
    </row>
    <row r="48" spans="2:6" ht="15" thickBot="1" x14ac:dyDescent="0.25">
      <c r="B48" s="32" t="s">
        <v>132</v>
      </c>
      <c r="C48" s="43">
        <v>25688</v>
      </c>
      <c r="D48" s="43">
        <v>29408</v>
      </c>
      <c r="E48" s="34">
        <v>4.8104777836713047E-2</v>
      </c>
      <c r="F48" s="34">
        <v>1.1244455142532925E-2</v>
      </c>
    </row>
    <row r="49" spans="2:6" ht="15" thickBot="1" x14ac:dyDescent="0.25">
      <c r="B49" s="29" t="s">
        <v>135</v>
      </c>
      <c r="C49" s="41">
        <v>27589</v>
      </c>
      <c r="D49" s="41">
        <v>31392</v>
      </c>
      <c r="E49" s="33">
        <v>1.5570934256055362E-2</v>
      </c>
      <c r="F49" s="33">
        <v>-7.7817925442848324E-2</v>
      </c>
    </row>
    <row r="50" spans="2:6" ht="15" thickBot="1" x14ac:dyDescent="0.25">
      <c r="B50" s="30" t="s">
        <v>136</v>
      </c>
      <c r="C50" s="41">
        <v>25785</v>
      </c>
      <c r="D50" s="41">
        <v>33573</v>
      </c>
      <c r="E50" s="33">
        <v>-3.2471297692218486E-3</v>
      </c>
      <c r="F50" s="33">
        <v>4.7617561706243955E-2</v>
      </c>
    </row>
    <row r="51" spans="2:6" ht="15" thickBot="1" x14ac:dyDescent="0.25">
      <c r="B51" s="31" t="s">
        <v>137</v>
      </c>
      <c r="C51" s="41">
        <v>26669</v>
      </c>
      <c r="D51" s="41">
        <v>27761</v>
      </c>
      <c r="E51" s="33">
        <v>2.1761618328799665E-2</v>
      </c>
      <c r="F51" s="33">
        <v>3.3775229016161465E-2</v>
      </c>
    </row>
    <row r="52" spans="2:6" ht="15" thickBot="1" x14ac:dyDescent="0.25">
      <c r="B52" s="32" t="s">
        <v>146</v>
      </c>
      <c r="C52" s="43">
        <v>27251</v>
      </c>
      <c r="D52" s="43">
        <v>31480</v>
      </c>
      <c r="E52" s="34">
        <v>6.0845530987231389E-2</v>
      </c>
      <c r="F52" s="34">
        <v>7.0457018498367788E-2</v>
      </c>
    </row>
    <row r="53" spans="2:6" ht="15" thickBot="1" x14ac:dyDescent="0.25">
      <c r="B53" s="35" t="s">
        <v>148</v>
      </c>
      <c r="C53" s="100">
        <v>29386</v>
      </c>
      <c r="D53" s="100">
        <v>34020</v>
      </c>
      <c r="E53" s="33">
        <v>6.513465511616949E-2</v>
      </c>
      <c r="F53" s="33">
        <v>8.3715596330275227E-2</v>
      </c>
    </row>
    <row r="54" spans="2:6" ht="15" thickBot="1" x14ac:dyDescent="0.25">
      <c r="B54" s="35" t="s">
        <v>149</v>
      </c>
      <c r="C54" s="100">
        <v>28121</v>
      </c>
      <c r="D54" s="100">
        <v>33623</v>
      </c>
      <c r="E54" s="33">
        <v>9.0595307349234044E-2</v>
      </c>
      <c r="F54" s="33">
        <v>1.4892919905876746E-3</v>
      </c>
    </row>
    <row r="55" spans="2:6" ht="15" thickBot="1" x14ac:dyDescent="0.25">
      <c r="B55" s="35" t="s">
        <v>151</v>
      </c>
      <c r="C55" s="100">
        <v>30981</v>
      </c>
      <c r="D55" s="100">
        <v>28752</v>
      </c>
      <c r="E55" s="33">
        <v>0.16168585248790732</v>
      </c>
      <c r="F55" s="33">
        <v>3.5697561327041535E-2</v>
      </c>
    </row>
    <row r="56" spans="2:6" ht="15" thickBot="1" x14ac:dyDescent="0.25">
      <c r="B56" s="32" t="s">
        <v>153</v>
      </c>
      <c r="C56" s="43">
        <v>31561</v>
      </c>
      <c r="D56" s="43">
        <v>34857</v>
      </c>
      <c r="E56" s="34">
        <v>0.15815933360243661</v>
      </c>
      <c r="F56" s="34">
        <v>0.10727445997458704</v>
      </c>
    </row>
    <row r="57" spans="2:6" ht="15" thickBot="1" x14ac:dyDescent="0.25">
      <c r="B57" s="35" t="s">
        <v>158</v>
      </c>
      <c r="C57" s="100">
        <v>30597</v>
      </c>
      <c r="D57" s="100">
        <v>32408</v>
      </c>
      <c r="E57" s="33">
        <v>4.1210100047641737E-2</v>
      </c>
      <c r="F57" s="33">
        <v>-4.7383891828336272E-2</v>
      </c>
    </row>
    <row r="58" spans="2:6" ht="15" thickBot="1" x14ac:dyDescent="0.25">
      <c r="B58" s="35" t="s">
        <v>159</v>
      </c>
      <c r="C58" s="100">
        <v>27401</v>
      </c>
      <c r="D58" s="100">
        <v>21297</v>
      </c>
      <c r="E58" s="33">
        <v>-2.5603641406777854E-2</v>
      </c>
      <c r="F58" s="33">
        <v>-0.36659429557148382</v>
      </c>
    </row>
    <row r="59" spans="2:6" ht="15" thickBot="1" x14ac:dyDescent="0.25">
      <c r="B59" s="35" t="s">
        <v>160</v>
      </c>
      <c r="C59" s="100">
        <v>41597</v>
      </c>
      <c r="D59" s="100">
        <v>32446</v>
      </c>
      <c r="E59" s="33">
        <v>0.34266163132242344</v>
      </c>
      <c r="F59" s="33">
        <v>0.12847801892042293</v>
      </c>
    </row>
    <row r="60" spans="2:6" ht="15" thickBot="1" x14ac:dyDescent="0.25">
      <c r="B60" s="32" t="s">
        <v>161</v>
      </c>
      <c r="C60" s="43">
        <v>29692</v>
      </c>
      <c r="D60" s="43">
        <v>31906</v>
      </c>
      <c r="E60" s="34">
        <v>-5.9218655936123694E-2</v>
      </c>
      <c r="F60" s="34">
        <v>-8.466018303353702E-2</v>
      </c>
    </row>
    <row r="61" spans="2:6" ht="15" thickBot="1" x14ac:dyDescent="0.25">
      <c r="B61" s="35" t="s">
        <v>163</v>
      </c>
      <c r="C61" s="100">
        <v>34461</v>
      </c>
      <c r="D61" s="100">
        <v>34356</v>
      </c>
      <c r="E61" s="33">
        <v>0.12628689087165409</v>
      </c>
      <c r="F61" s="33">
        <v>6.0108615156751422E-2</v>
      </c>
    </row>
    <row r="62" spans="2:6" ht="15" thickBot="1" x14ac:dyDescent="0.25">
      <c r="B62" s="35" t="s">
        <v>221</v>
      </c>
      <c r="C62" s="100">
        <v>28179</v>
      </c>
      <c r="D62" s="100">
        <v>32151</v>
      </c>
      <c r="E62" s="33">
        <v>2.8000000000000001E-2</v>
      </c>
      <c r="F62" s="33">
        <v>0.51</v>
      </c>
    </row>
    <row r="63" spans="2:6" ht="15" thickBot="1" x14ac:dyDescent="0.25">
      <c r="B63" s="35" t="s">
        <v>228</v>
      </c>
      <c r="C63" s="100">
        <v>26434</v>
      </c>
      <c r="D63" s="100">
        <v>25447</v>
      </c>
      <c r="E63" s="33">
        <v>-0.36499999999999999</v>
      </c>
      <c r="F63" s="99">
        <v>-0.216</v>
      </c>
    </row>
    <row r="64" spans="2:6" ht="15" thickBot="1" x14ac:dyDescent="0.25">
      <c r="B64" s="32" t="s">
        <v>229</v>
      </c>
      <c r="C64" s="43">
        <v>28219</v>
      </c>
      <c r="D64" s="43">
        <v>30377</v>
      </c>
      <c r="E64" s="34">
        <v>-5.0999999999999997E-2</v>
      </c>
      <c r="F64" s="34">
        <v>-4.9000000000000002E-2</v>
      </c>
    </row>
    <row r="65" spans="2:15" ht="15" thickBot="1" x14ac:dyDescent="0.25">
      <c r="B65" s="35" t="s">
        <v>230</v>
      </c>
      <c r="C65" s="100">
        <v>30126</v>
      </c>
      <c r="D65" s="100">
        <v>31990</v>
      </c>
      <c r="E65" s="33">
        <f t="shared" ref="E65:F72" si="5">+(C65-C61)/C61</f>
        <v>-0.12579437625141465</v>
      </c>
      <c r="F65" s="99">
        <f t="shared" si="5"/>
        <v>-6.8867155664221677E-2</v>
      </c>
    </row>
    <row r="66" spans="2:15" ht="15" thickBot="1" x14ac:dyDescent="0.25">
      <c r="B66" s="35" t="s">
        <v>234</v>
      </c>
      <c r="C66" s="100">
        <v>28753</v>
      </c>
      <c r="D66" s="100">
        <v>30414</v>
      </c>
      <c r="E66" s="33">
        <f t="shared" si="5"/>
        <v>2.0369778913375207E-2</v>
      </c>
      <c r="F66" s="99">
        <f t="shared" si="5"/>
        <v>-5.4026313333955397E-2</v>
      </c>
    </row>
    <row r="67" spans="2:15" ht="15" thickBot="1" x14ac:dyDescent="0.25">
      <c r="B67" s="35" t="s">
        <v>237</v>
      </c>
      <c r="C67" s="100">
        <v>30167</v>
      </c>
      <c r="D67" s="100">
        <v>26050</v>
      </c>
      <c r="E67" s="33">
        <f t="shared" si="5"/>
        <v>0.14121964137096163</v>
      </c>
      <c r="F67" s="99">
        <f t="shared" si="5"/>
        <v>2.3696309977600503E-2</v>
      </c>
    </row>
    <row r="68" spans="2:15" ht="15" thickBot="1" x14ac:dyDescent="0.25">
      <c r="B68" s="32" t="s">
        <v>243</v>
      </c>
      <c r="C68" s="43">
        <v>31889</v>
      </c>
      <c r="D68" s="43">
        <v>32084</v>
      </c>
      <c r="E68" s="34">
        <f t="shared" si="5"/>
        <v>0.13005421878875933</v>
      </c>
      <c r="F68" s="34">
        <f t="shared" si="5"/>
        <v>5.6193830858873486E-2</v>
      </c>
    </row>
    <row r="69" spans="2:15" ht="15" thickBot="1" x14ac:dyDescent="0.25">
      <c r="B69" s="35" t="s">
        <v>250</v>
      </c>
      <c r="C69" s="100">
        <f>+'Despidos presentados TSJ'!G23</f>
        <v>33079</v>
      </c>
      <c r="D69" s="100">
        <f>+'Recl. cantidad TSJ'!G23</f>
        <v>31323</v>
      </c>
      <c r="E69" s="33">
        <f t="shared" si="5"/>
        <v>9.8021642435105888E-2</v>
      </c>
      <c r="F69" s="99">
        <f t="shared" si="5"/>
        <v>-2.085026570803376E-2</v>
      </c>
    </row>
    <row r="70" spans="2:15" ht="15" thickBot="1" x14ac:dyDescent="0.25">
      <c r="B70" s="35" t="s">
        <v>260</v>
      </c>
      <c r="C70" s="100">
        <f>+'Despidos presentados TSJ'!H23</f>
        <v>34014</v>
      </c>
      <c r="D70" s="100">
        <f>+'Recl. cantidad TSJ'!$H$23</f>
        <v>35469</v>
      </c>
      <c r="E70" s="33">
        <f t="shared" si="5"/>
        <v>0.1829722115953118</v>
      </c>
      <c r="F70" s="99">
        <f t="shared" si="5"/>
        <v>0.1662063523377392</v>
      </c>
    </row>
    <row r="71" spans="2:15" ht="15" thickBot="1" x14ac:dyDescent="0.25">
      <c r="B71" s="35" t="s">
        <v>269</v>
      </c>
      <c r="C71" s="100">
        <f>+'Despidos presentados TSJ'!I23</f>
        <v>35413</v>
      </c>
      <c r="D71" s="100">
        <f>+'Recl. cantidad TSJ'!I23</f>
        <v>29621</v>
      </c>
      <c r="E71" s="33">
        <f t="shared" si="5"/>
        <v>0.17389863095435409</v>
      </c>
      <c r="F71" s="99">
        <f t="shared" si="5"/>
        <v>0.13708253358925143</v>
      </c>
    </row>
    <row r="72" spans="2:15" ht="15" thickBot="1" x14ac:dyDescent="0.25">
      <c r="B72" s="35" t="s">
        <v>292</v>
      </c>
      <c r="C72" s="100">
        <f>+'Despidos presentados TSJ'!J23</f>
        <v>37878</v>
      </c>
      <c r="D72" s="100">
        <f>+'Recl. cantidad TSJ'!J23</f>
        <v>32742</v>
      </c>
      <c r="E72" s="33">
        <f t="shared" si="5"/>
        <v>0.18780770798708019</v>
      </c>
      <c r="F72" s="99">
        <f t="shared" si="5"/>
        <v>2.0508664755018079E-2</v>
      </c>
    </row>
    <row r="73" spans="2:15" ht="25.5" customHeight="1" x14ac:dyDescent="0.2">
      <c r="B73" s="15"/>
      <c r="C73" s="16"/>
      <c r="D73" s="16"/>
      <c r="E73" s="17"/>
      <c r="F73" s="17"/>
    </row>
    <row r="74" spans="2:15" ht="47.25" customHeight="1" x14ac:dyDescent="0.2">
      <c r="B74" s="10"/>
      <c r="C74" s="11"/>
      <c r="D74" s="11"/>
    </row>
    <row r="76" spans="2:15" ht="54.95" customHeight="1" x14ac:dyDescent="0.2">
      <c r="B76" s="37"/>
      <c r="C76" s="38" t="s">
        <v>128</v>
      </c>
      <c r="D76" s="39" t="s">
        <v>75</v>
      </c>
      <c r="E76" s="39" t="s">
        <v>74</v>
      </c>
      <c r="F76" s="39" t="s">
        <v>77</v>
      </c>
      <c r="G76" s="39" t="s">
        <v>7</v>
      </c>
      <c r="H76" s="39" t="s">
        <v>76</v>
      </c>
      <c r="I76" s="39" t="s">
        <v>88</v>
      </c>
      <c r="J76" s="39" t="s">
        <v>89</v>
      </c>
      <c r="L76" s="121" t="s">
        <v>226</v>
      </c>
      <c r="M76" s="122"/>
      <c r="N76" s="122"/>
      <c r="O76" s="122"/>
    </row>
    <row r="77" spans="2:15" ht="14.25" customHeight="1" thickBot="1" x14ac:dyDescent="0.25">
      <c r="B77" s="35" t="s">
        <v>0</v>
      </c>
      <c r="C77" s="40">
        <v>376</v>
      </c>
      <c r="D77" s="40">
        <v>1672</v>
      </c>
      <c r="E77" s="40">
        <v>93</v>
      </c>
      <c r="F77" s="40">
        <v>4170</v>
      </c>
      <c r="G77" s="36">
        <v>8.6705202312138727E-2</v>
      </c>
      <c r="H77" s="36">
        <v>0.31343283582089554</v>
      </c>
      <c r="I77" s="36">
        <v>-0.18421052631578946</v>
      </c>
      <c r="J77" s="36">
        <v>4.1198501872659173E-2</v>
      </c>
      <c r="M77"/>
      <c r="N77"/>
      <c r="O77"/>
    </row>
    <row r="78" spans="2:15" ht="14.25" customHeight="1" thickBot="1" x14ac:dyDescent="0.25">
      <c r="B78" s="30" t="s">
        <v>1</v>
      </c>
      <c r="C78" s="41">
        <v>345</v>
      </c>
      <c r="D78" s="41">
        <v>1917</v>
      </c>
      <c r="E78" s="41">
        <v>101</v>
      </c>
      <c r="F78" s="41">
        <v>4336</v>
      </c>
      <c r="G78" s="33">
        <v>-0.13533834586466165</v>
      </c>
      <c r="H78" s="33">
        <v>0.57648026315789469</v>
      </c>
      <c r="I78" s="33">
        <v>0.5074626865671642</v>
      </c>
      <c r="J78" s="33">
        <v>0.26046511627906976</v>
      </c>
      <c r="L78"/>
      <c r="M78"/>
      <c r="N78"/>
      <c r="O78"/>
    </row>
    <row r="79" spans="2:15" ht="14.25" customHeight="1" thickBot="1" x14ac:dyDescent="0.25">
      <c r="B79" s="31" t="s">
        <v>2</v>
      </c>
      <c r="C79" s="41">
        <v>364</v>
      </c>
      <c r="D79" s="42">
        <v>903</v>
      </c>
      <c r="E79" s="42">
        <v>78</v>
      </c>
      <c r="F79" s="42">
        <v>3475</v>
      </c>
      <c r="G79" s="33">
        <v>0.35820895522388058</v>
      </c>
      <c r="H79" s="33">
        <v>0.28815977175463625</v>
      </c>
      <c r="I79" s="33">
        <v>0.25806451612903225</v>
      </c>
      <c r="J79" s="33">
        <v>0.20242214532871972</v>
      </c>
      <c r="L79"/>
      <c r="M79"/>
      <c r="N79"/>
      <c r="O79"/>
    </row>
    <row r="80" spans="2:15" ht="14.25" customHeight="1" thickBot="1" x14ac:dyDescent="0.25">
      <c r="B80" s="32" t="s">
        <v>3</v>
      </c>
      <c r="C80" s="43">
        <v>504</v>
      </c>
      <c r="D80" s="43">
        <v>1451</v>
      </c>
      <c r="E80" s="43">
        <v>108</v>
      </c>
      <c r="F80" s="43">
        <v>4202</v>
      </c>
      <c r="G80" s="34">
        <v>0.58695652173913049</v>
      </c>
      <c r="H80" s="34">
        <v>0.21227197346600332</v>
      </c>
      <c r="I80" s="34">
        <v>0.34146341463414637</v>
      </c>
      <c r="J80" s="34">
        <v>0.09</v>
      </c>
    </row>
    <row r="81" spans="2:10" ht="14.25" customHeight="1" thickBot="1" x14ac:dyDescent="0.25">
      <c r="B81" s="29" t="s">
        <v>4</v>
      </c>
      <c r="C81" s="41">
        <v>666</v>
      </c>
      <c r="D81" s="41">
        <v>1787</v>
      </c>
      <c r="E81" s="41">
        <v>137</v>
      </c>
      <c r="F81" s="41">
        <v>3838</v>
      </c>
      <c r="G81" s="33">
        <f t="shared" ref="G81:G116" si="6">+(C81-C77)/C77</f>
        <v>0.77127659574468088</v>
      </c>
      <c r="H81" s="33">
        <f t="shared" ref="H81:H116" si="7">+(D81-D77)/D77</f>
        <v>6.8779904306220094E-2</v>
      </c>
      <c r="I81" s="33">
        <f t="shared" ref="I81:I116" si="8">+(E81-E77)/E77</f>
        <v>0.4731182795698925</v>
      </c>
      <c r="J81" s="33">
        <f t="shared" ref="J81:J116" si="9">+(F81-F77)/F77</f>
        <v>-7.9616306954436444E-2</v>
      </c>
    </row>
    <row r="82" spans="2:10" ht="14.25" customHeight="1" thickBot="1" x14ac:dyDescent="0.25">
      <c r="B82" s="30" t="s">
        <v>5</v>
      </c>
      <c r="C82" s="41">
        <v>1066</v>
      </c>
      <c r="D82" s="41">
        <v>1916</v>
      </c>
      <c r="E82" s="41">
        <v>167</v>
      </c>
      <c r="F82" s="41">
        <v>4296</v>
      </c>
      <c r="G82" s="33">
        <f t="shared" si="6"/>
        <v>2.0898550724637683</v>
      </c>
      <c r="H82" s="33">
        <f t="shared" si="7"/>
        <v>-5.2164840897235261E-4</v>
      </c>
      <c r="I82" s="33">
        <f t="shared" si="8"/>
        <v>0.65346534653465349</v>
      </c>
      <c r="J82" s="33">
        <f t="shared" si="9"/>
        <v>-9.2250922509225092E-3</v>
      </c>
    </row>
    <row r="83" spans="2:10" ht="14.25" customHeight="1" thickBot="1" x14ac:dyDescent="0.25">
      <c r="B83" s="31" t="s">
        <v>6</v>
      </c>
      <c r="C83" s="41">
        <v>1252</v>
      </c>
      <c r="D83" s="41">
        <v>1686</v>
      </c>
      <c r="E83" s="41">
        <v>182</v>
      </c>
      <c r="F83" s="41">
        <v>3576</v>
      </c>
      <c r="G83" s="33">
        <f t="shared" si="6"/>
        <v>2.4395604395604398</v>
      </c>
      <c r="H83" s="33">
        <f t="shared" si="7"/>
        <v>0.86710963455149503</v>
      </c>
      <c r="I83" s="33">
        <f t="shared" si="8"/>
        <v>1.3333333333333333</v>
      </c>
      <c r="J83" s="33">
        <f t="shared" si="9"/>
        <v>2.906474820143885E-2</v>
      </c>
    </row>
    <row r="84" spans="2:10" ht="14.25" customHeight="1" thickBot="1" x14ac:dyDescent="0.25">
      <c r="B84" s="32" t="s">
        <v>27</v>
      </c>
      <c r="C84" s="43">
        <v>1829</v>
      </c>
      <c r="D84" s="43">
        <v>3938</v>
      </c>
      <c r="E84" s="43">
        <v>451</v>
      </c>
      <c r="F84" s="43">
        <v>4260</v>
      </c>
      <c r="G84" s="34">
        <f t="shared" si="6"/>
        <v>2.628968253968254</v>
      </c>
      <c r="H84" s="34">
        <f t="shared" si="7"/>
        <v>1.7139903514817367</v>
      </c>
      <c r="I84" s="34">
        <f t="shared" si="8"/>
        <v>3.175925925925926</v>
      </c>
      <c r="J84" s="34">
        <f t="shared" si="9"/>
        <v>1.3802950975725845E-2</v>
      </c>
    </row>
    <row r="85" spans="2:10" ht="14.25" customHeight="1" thickBot="1" x14ac:dyDescent="0.25">
      <c r="B85" s="29" t="s">
        <v>28</v>
      </c>
      <c r="C85" s="41">
        <v>2129</v>
      </c>
      <c r="D85" s="41">
        <v>5242</v>
      </c>
      <c r="E85" s="41">
        <v>380</v>
      </c>
      <c r="F85" s="41">
        <v>4633</v>
      </c>
      <c r="G85" s="33">
        <f t="shared" si="6"/>
        <v>2.1966966966966965</v>
      </c>
      <c r="H85" s="33">
        <f t="shared" si="7"/>
        <v>1.9334079462786793</v>
      </c>
      <c r="I85" s="33">
        <f t="shared" si="8"/>
        <v>1.7737226277372262</v>
      </c>
      <c r="J85" s="33">
        <f t="shared" si="9"/>
        <v>0.20713913496612818</v>
      </c>
    </row>
    <row r="86" spans="2:10" ht="14.25" customHeight="1" thickBot="1" x14ac:dyDescent="0.25">
      <c r="B86" s="30" t="s">
        <v>30</v>
      </c>
      <c r="C86" s="41">
        <v>2168</v>
      </c>
      <c r="D86" s="41">
        <v>6154</v>
      </c>
      <c r="E86" s="41">
        <v>476</v>
      </c>
      <c r="F86" s="41">
        <v>4836</v>
      </c>
      <c r="G86" s="33">
        <f t="shared" si="6"/>
        <v>1.0337711069418387</v>
      </c>
      <c r="H86" s="33">
        <f t="shared" si="7"/>
        <v>2.2118997912317329</v>
      </c>
      <c r="I86" s="33">
        <f t="shared" si="8"/>
        <v>1.8502994011976048</v>
      </c>
      <c r="J86" s="33">
        <f t="shared" si="9"/>
        <v>0.12569832402234637</v>
      </c>
    </row>
    <row r="87" spans="2:10" ht="14.25" customHeight="1" thickBot="1" x14ac:dyDescent="0.25">
      <c r="B87" s="31" t="s">
        <v>33</v>
      </c>
      <c r="C87" s="41">
        <v>1591</v>
      </c>
      <c r="D87" s="41">
        <v>3941</v>
      </c>
      <c r="E87" s="41">
        <v>303</v>
      </c>
      <c r="F87" s="41">
        <v>3942</v>
      </c>
      <c r="G87" s="33">
        <f t="shared" si="6"/>
        <v>0.27076677316293929</v>
      </c>
      <c r="H87" s="33">
        <f t="shared" si="7"/>
        <v>1.3374851720047449</v>
      </c>
      <c r="I87" s="33">
        <f t="shared" si="8"/>
        <v>0.6648351648351648</v>
      </c>
      <c r="J87" s="33">
        <f t="shared" si="9"/>
        <v>0.10234899328859061</v>
      </c>
    </row>
    <row r="88" spans="2:10" ht="14.25" customHeight="1" thickBot="1" x14ac:dyDescent="0.25">
      <c r="B88" s="32" t="s">
        <v>35</v>
      </c>
      <c r="C88" s="43">
        <v>1880</v>
      </c>
      <c r="D88" s="43">
        <v>5523</v>
      </c>
      <c r="E88" s="43">
        <v>381</v>
      </c>
      <c r="F88" s="43">
        <v>4332</v>
      </c>
      <c r="G88" s="34">
        <f t="shared" si="6"/>
        <v>2.7884089666484417E-2</v>
      </c>
      <c r="H88" s="34">
        <f t="shared" si="7"/>
        <v>0.40248857287963435</v>
      </c>
      <c r="I88" s="34">
        <f t="shared" si="8"/>
        <v>-0.15521064301552107</v>
      </c>
      <c r="J88" s="34">
        <f t="shared" si="9"/>
        <v>1.6901408450704224E-2</v>
      </c>
    </row>
    <row r="89" spans="2:10" ht="14.25" customHeight="1" thickBot="1" x14ac:dyDescent="0.25">
      <c r="B89" s="29" t="s">
        <v>37</v>
      </c>
      <c r="C89" s="41">
        <v>1901</v>
      </c>
      <c r="D89" s="41">
        <v>5350</v>
      </c>
      <c r="E89" s="41">
        <v>395</v>
      </c>
      <c r="F89" s="41">
        <v>4981</v>
      </c>
      <c r="G89" s="33">
        <f t="shared" si="6"/>
        <v>-0.10709253170502583</v>
      </c>
      <c r="H89" s="33">
        <f t="shared" si="7"/>
        <v>2.0602823349866461E-2</v>
      </c>
      <c r="I89" s="33">
        <f t="shared" si="8"/>
        <v>3.9473684210526314E-2</v>
      </c>
      <c r="J89" s="33">
        <f t="shared" si="9"/>
        <v>7.5113317504856461E-2</v>
      </c>
    </row>
    <row r="90" spans="2:10" ht="14.25" customHeight="1" thickBot="1" x14ac:dyDescent="0.25">
      <c r="B90" s="30" t="s">
        <v>44</v>
      </c>
      <c r="C90" s="41">
        <v>1819</v>
      </c>
      <c r="D90" s="41">
        <v>6089</v>
      </c>
      <c r="E90" s="41">
        <v>410</v>
      </c>
      <c r="F90" s="41">
        <v>4727</v>
      </c>
      <c r="G90" s="33">
        <f t="shared" si="6"/>
        <v>-0.1609778597785978</v>
      </c>
      <c r="H90" s="33">
        <f t="shared" si="7"/>
        <v>-1.0562235944101397E-2</v>
      </c>
      <c r="I90" s="33">
        <f t="shared" si="8"/>
        <v>-0.13865546218487396</v>
      </c>
      <c r="J90" s="33">
        <f t="shared" si="9"/>
        <v>-2.2539288668320927E-2</v>
      </c>
    </row>
    <row r="91" spans="2:10" ht="14.25" customHeight="1" thickBot="1" x14ac:dyDescent="0.25">
      <c r="B91" s="31" t="s">
        <v>56</v>
      </c>
      <c r="C91" s="41">
        <v>1558</v>
      </c>
      <c r="D91" s="41">
        <v>4486</v>
      </c>
      <c r="E91" s="41">
        <v>294</v>
      </c>
      <c r="F91" s="41">
        <v>3619</v>
      </c>
      <c r="G91" s="33">
        <f t="shared" si="6"/>
        <v>-2.0741671904462602E-2</v>
      </c>
      <c r="H91" s="33">
        <f t="shared" si="7"/>
        <v>0.13828977416899263</v>
      </c>
      <c r="I91" s="33">
        <f t="shared" si="8"/>
        <v>-2.9702970297029702E-2</v>
      </c>
      <c r="J91" s="33">
        <f t="shared" si="9"/>
        <v>-8.1938102486047687E-2</v>
      </c>
    </row>
    <row r="92" spans="2:10" ht="14.25" customHeight="1" thickBot="1" x14ac:dyDescent="0.25">
      <c r="B92" s="32" t="s">
        <v>58</v>
      </c>
      <c r="C92" s="43">
        <v>1858</v>
      </c>
      <c r="D92" s="43">
        <v>4544</v>
      </c>
      <c r="E92" s="43">
        <v>387</v>
      </c>
      <c r="F92" s="43">
        <v>4576</v>
      </c>
      <c r="G92" s="34">
        <f t="shared" si="6"/>
        <v>-1.1702127659574468E-2</v>
      </c>
      <c r="H92" s="34">
        <f t="shared" si="7"/>
        <v>-0.1772587361940974</v>
      </c>
      <c r="I92" s="34">
        <f t="shared" si="8"/>
        <v>1.5748031496062992E-2</v>
      </c>
      <c r="J92" s="34">
        <f t="shared" si="9"/>
        <v>5.6325023084025858E-2</v>
      </c>
    </row>
    <row r="93" spans="2:10" ht="14.25" customHeight="1" thickBot="1" x14ac:dyDescent="0.25">
      <c r="B93" s="29" t="s">
        <v>60</v>
      </c>
      <c r="C93" s="41">
        <v>2116</v>
      </c>
      <c r="D93" s="41">
        <v>5021</v>
      </c>
      <c r="E93" s="41">
        <v>361</v>
      </c>
      <c r="F93" s="41">
        <v>5143</v>
      </c>
      <c r="G93" s="33">
        <f t="shared" si="6"/>
        <v>0.11309836927932668</v>
      </c>
      <c r="H93" s="33">
        <f t="shared" si="7"/>
        <v>-6.149532710280374E-2</v>
      </c>
      <c r="I93" s="33">
        <f t="shared" si="8"/>
        <v>-8.6075949367088608E-2</v>
      </c>
      <c r="J93" s="33">
        <f t="shared" si="9"/>
        <v>3.2523589640634412E-2</v>
      </c>
    </row>
    <row r="94" spans="2:10" ht="14.25" customHeight="1" thickBot="1" x14ac:dyDescent="0.25">
      <c r="B94" s="30" t="s">
        <v>62</v>
      </c>
      <c r="C94" s="41">
        <v>1970</v>
      </c>
      <c r="D94" s="41">
        <v>5650</v>
      </c>
      <c r="E94" s="41">
        <v>397</v>
      </c>
      <c r="F94" s="41">
        <v>4874</v>
      </c>
      <c r="G94" s="33">
        <f t="shared" si="6"/>
        <v>8.3012644310060474E-2</v>
      </c>
      <c r="H94" s="33">
        <f t="shared" si="7"/>
        <v>-7.2097224503202495E-2</v>
      </c>
      <c r="I94" s="33">
        <f t="shared" si="8"/>
        <v>-3.1707317073170732E-2</v>
      </c>
      <c r="J94" s="33">
        <f t="shared" si="9"/>
        <v>3.1097947958536071E-2</v>
      </c>
    </row>
    <row r="95" spans="2:10" ht="14.25" customHeight="1" thickBot="1" x14ac:dyDescent="0.25">
      <c r="B95" s="31" t="s">
        <v>64</v>
      </c>
      <c r="C95" s="41">
        <v>1817</v>
      </c>
      <c r="D95" s="41">
        <v>4009</v>
      </c>
      <c r="E95" s="41">
        <v>334</v>
      </c>
      <c r="F95" s="41">
        <v>3969</v>
      </c>
      <c r="G95" s="33">
        <f t="shared" si="6"/>
        <v>0.1662387676508344</v>
      </c>
      <c r="H95" s="33">
        <f t="shared" si="7"/>
        <v>-0.10633080695497102</v>
      </c>
      <c r="I95" s="33">
        <f t="shared" si="8"/>
        <v>0.1360544217687075</v>
      </c>
      <c r="J95" s="33">
        <f t="shared" si="9"/>
        <v>9.6711798839458407E-2</v>
      </c>
    </row>
    <row r="96" spans="2:10" ht="14.25" customHeight="1" thickBot="1" x14ac:dyDescent="0.25">
      <c r="B96" s="32" t="s">
        <v>68</v>
      </c>
      <c r="C96" s="43">
        <v>2124</v>
      </c>
      <c r="D96" s="43">
        <v>5319</v>
      </c>
      <c r="E96" s="43">
        <v>427</v>
      </c>
      <c r="F96" s="43">
        <v>4724</v>
      </c>
      <c r="G96" s="34">
        <f t="shared" si="6"/>
        <v>0.14316469321851452</v>
      </c>
      <c r="H96" s="34">
        <f t="shared" si="7"/>
        <v>0.17055457746478872</v>
      </c>
      <c r="I96" s="34">
        <f t="shared" si="8"/>
        <v>0.10335917312661498</v>
      </c>
      <c r="J96" s="34">
        <f t="shared" si="9"/>
        <v>3.2342657342657344E-2</v>
      </c>
    </row>
    <row r="97" spans="2:10" ht="14.25" customHeight="1" thickBot="1" x14ac:dyDescent="0.25">
      <c r="B97" s="29" t="s">
        <v>71</v>
      </c>
      <c r="C97" s="41">
        <v>2541</v>
      </c>
      <c r="D97" s="41">
        <v>4599</v>
      </c>
      <c r="E97" s="41">
        <v>615</v>
      </c>
      <c r="F97" s="41">
        <v>5089</v>
      </c>
      <c r="G97" s="33">
        <f t="shared" si="6"/>
        <v>0.20085066162570889</v>
      </c>
      <c r="H97" s="33">
        <f t="shared" si="7"/>
        <v>-8.4047002589125674E-2</v>
      </c>
      <c r="I97" s="33">
        <f t="shared" si="8"/>
        <v>0.70360110803324105</v>
      </c>
      <c r="J97" s="33">
        <f t="shared" si="9"/>
        <v>-1.049970834143496E-2</v>
      </c>
    </row>
    <row r="98" spans="2:10" ht="14.25" customHeight="1" thickBot="1" x14ac:dyDescent="0.25">
      <c r="B98" s="30" t="s">
        <v>78</v>
      </c>
      <c r="C98" s="41">
        <v>2666</v>
      </c>
      <c r="D98" s="41">
        <v>4241</v>
      </c>
      <c r="E98" s="41">
        <v>694</v>
      </c>
      <c r="F98" s="41">
        <v>5319</v>
      </c>
      <c r="G98" s="33">
        <f t="shared" si="6"/>
        <v>0.35329949238578678</v>
      </c>
      <c r="H98" s="33">
        <f t="shared" si="7"/>
        <v>-0.24938053097345134</v>
      </c>
      <c r="I98" s="33">
        <f t="shared" si="8"/>
        <v>0.74811083123425692</v>
      </c>
      <c r="J98" s="33">
        <f t="shared" si="9"/>
        <v>9.1300779647107103E-2</v>
      </c>
    </row>
    <row r="99" spans="2:10" ht="14.25" customHeight="1" thickBot="1" x14ac:dyDescent="0.25">
      <c r="B99" s="31" t="s">
        <v>80</v>
      </c>
      <c r="C99" s="41">
        <v>2306</v>
      </c>
      <c r="D99" s="41">
        <v>2599</v>
      </c>
      <c r="E99" s="41">
        <v>528</v>
      </c>
      <c r="F99" s="41">
        <v>4401</v>
      </c>
      <c r="G99" s="33">
        <f t="shared" si="6"/>
        <v>0.26912493120528341</v>
      </c>
      <c r="H99" s="33">
        <f t="shared" si="7"/>
        <v>-0.35170865552506858</v>
      </c>
      <c r="I99" s="33">
        <f t="shared" si="8"/>
        <v>0.58083832335329344</v>
      </c>
      <c r="J99" s="33">
        <f t="shared" si="9"/>
        <v>0.10884353741496598</v>
      </c>
    </row>
    <row r="100" spans="2:10" ht="14.25" customHeight="1" thickBot="1" x14ac:dyDescent="0.25">
      <c r="B100" s="32" t="s">
        <v>82</v>
      </c>
      <c r="C100" s="43">
        <v>2777</v>
      </c>
      <c r="D100" s="43">
        <v>3968</v>
      </c>
      <c r="E100" s="43">
        <v>640</v>
      </c>
      <c r="F100" s="43">
        <v>6469</v>
      </c>
      <c r="G100" s="34">
        <f t="shared" si="6"/>
        <v>0.30743879472693031</v>
      </c>
      <c r="H100" s="34">
        <f t="shared" si="7"/>
        <v>-0.25399511186313217</v>
      </c>
      <c r="I100" s="34">
        <f t="shared" si="8"/>
        <v>0.49882903981264637</v>
      </c>
      <c r="J100" s="34">
        <f t="shared" si="9"/>
        <v>0.36939034716342084</v>
      </c>
    </row>
    <row r="101" spans="2:10" ht="14.25" customHeight="1" thickBot="1" x14ac:dyDescent="0.25">
      <c r="B101" s="29" t="s">
        <v>86</v>
      </c>
      <c r="C101" s="41">
        <v>3207</v>
      </c>
      <c r="D101" s="41">
        <v>3283</v>
      </c>
      <c r="E101" s="41">
        <v>639</v>
      </c>
      <c r="F101" s="41">
        <v>5476</v>
      </c>
      <c r="G101" s="33">
        <f t="shared" si="6"/>
        <v>0.26210153482880755</v>
      </c>
      <c r="H101" s="33">
        <f t="shared" si="7"/>
        <v>-0.28614916286149161</v>
      </c>
      <c r="I101" s="33">
        <f t="shared" si="8"/>
        <v>3.9024390243902439E-2</v>
      </c>
      <c r="J101" s="33">
        <f t="shared" si="9"/>
        <v>7.6046374533307134E-2</v>
      </c>
    </row>
    <row r="102" spans="2:10" ht="14.25" customHeight="1" thickBot="1" x14ac:dyDescent="0.25">
      <c r="B102" s="30" t="s">
        <v>90</v>
      </c>
      <c r="C102" s="41">
        <v>2973</v>
      </c>
      <c r="D102" s="41">
        <v>3592</v>
      </c>
      <c r="E102" s="41">
        <v>633</v>
      </c>
      <c r="F102" s="41">
        <v>6219</v>
      </c>
      <c r="G102" s="33">
        <f t="shared" si="6"/>
        <v>0.11515378844711177</v>
      </c>
      <c r="H102" s="33">
        <f t="shared" si="7"/>
        <v>-0.15302994576750767</v>
      </c>
      <c r="I102" s="33">
        <f t="shared" si="8"/>
        <v>-8.7896253602305477E-2</v>
      </c>
      <c r="J102" s="33">
        <f t="shared" si="9"/>
        <v>0.16920473773265651</v>
      </c>
    </row>
    <row r="103" spans="2:10" ht="14.25" customHeight="1" thickBot="1" x14ac:dyDescent="0.25">
      <c r="B103" s="31" t="s">
        <v>93</v>
      </c>
      <c r="C103" s="41">
        <v>2350</v>
      </c>
      <c r="D103" s="41">
        <v>2779</v>
      </c>
      <c r="E103" s="41">
        <v>491</v>
      </c>
      <c r="F103" s="41">
        <v>5628</v>
      </c>
      <c r="G103" s="33">
        <f t="shared" si="6"/>
        <v>1.9080659150043366E-2</v>
      </c>
      <c r="H103" s="33">
        <f t="shared" si="7"/>
        <v>6.9257406694882645E-2</v>
      </c>
      <c r="I103" s="33">
        <f t="shared" si="8"/>
        <v>-7.0075757575757569E-2</v>
      </c>
      <c r="J103" s="33">
        <f t="shared" si="9"/>
        <v>0.27880027266530333</v>
      </c>
    </row>
    <row r="104" spans="2:10" ht="14.25" customHeight="1" thickBot="1" x14ac:dyDescent="0.25">
      <c r="B104" s="32" t="s">
        <v>95</v>
      </c>
      <c r="C104" s="43">
        <v>2419</v>
      </c>
      <c r="D104" s="43">
        <v>3437</v>
      </c>
      <c r="E104" s="43">
        <v>628</v>
      </c>
      <c r="F104" s="43">
        <v>8742</v>
      </c>
      <c r="G104" s="34">
        <f t="shared" si="6"/>
        <v>-0.12891609650702196</v>
      </c>
      <c r="H104" s="34">
        <f t="shared" si="7"/>
        <v>-0.13382056451612903</v>
      </c>
      <c r="I104" s="34">
        <f t="shared" si="8"/>
        <v>-1.8749999999999999E-2</v>
      </c>
      <c r="J104" s="34">
        <f t="shared" si="9"/>
        <v>0.35136806307002627</v>
      </c>
    </row>
    <row r="105" spans="2:10" ht="14.25" customHeight="1" thickBot="1" x14ac:dyDescent="0.25">
      <c r="B105" s="29" t="s">
        <v>97</v>
      </c>
      <c r="C105" s="41">
        <v>2198</v>
      </c>
      <c r="D105" s="41">
        <v>3346</v>
      </c>
      <c r="E105" s="41">
        <v>487</v>
      </c>
      <c r="F105" s="41">
        <v>10696</v>
      </c>
      <c r="G105" s="33">
        <f t="shared" si="6"/>
        <v>-0.31462425943249145</v>
      </c>
      <c r="H105" s="33">
        <f t="shared" si="7"/>
        <v>1.9189765458422176E-2</v>
      </c>
      <c r="I105" s="33">
        <f t="shared" si="8"/>
        <v>-0.23787167449139279</v>
      </c>
      <c r="J105" s="44">
        <f t="shared" si="9"/>
        <v>0.9532505478451424</v>
      </c>
    </row>
    <row r="106" spans="2:10" ht="14.25" customHeight="1" thickBot="1" x14ac:dyDescent="0.25">
      <c r="B106" s="30" t="s">
        <v>104</v>
      </c>
      <c r="C106" s="41">
        <v>2133</v>
      </c>
      <c r="D106" s="41">
        <v>3419</v>
      </c>
      <c r="E106" s="41">
        <v>538</v>
      </c>
      <c r="F106" s="41">
        <v>10190</v>
      </c>
      <c r="G106" s="33">
        <f t="shared" si="6"/>
        <v>-0.28254288597376387</v>
      </c>
      <c r="H106" s="33">
        <f t="shared" si="7"/>
        <v>-4.8162583518930956E-2</v>
      </c>
      <c r="I106" s="33">
        <f t="shared" si="8"/>
        <v>-0.1500789889415482</v>
      </c>
      <c r="J106" s="33">
        <f t="shared" si="9"/>
        <v>0.63852709438816535</v>
      </c>
    </row>
    <row r="107" spans="2:10" ht="14.25" customHeight="1" thickBot="1" x14ac:dyDescent="0.25">
      <c r="B107" s="31" t="s">
        <v>107</v>
      </c>
      <c r="C107" s="41">
        <v>1843</v>
      </c>
      <c r="D107" s="41">
        <v>2459</v>
      </c>
      <c r="E107" s="41">
        <v>395</v>
      </c>
      <c r="F107" s="41">
        <v>9225</v>
      </c>
      <c r="G107" s="33">
        <f t="shared" si="6"/>
        <v>-0.21574468085106382</v>
      </c>
      <c r="H107" s="33">
        <f t="shared" si="7"/>
        <v>-0.11514933429291112</v>
      </c>
      <c r="I107" s="33">
        <f t="shared" si="8"/>
        <v>-0.1955193482688391</v>
      </c>
      <c r="J107" s="33">
        <f t="shared" si="9"/>
        <v>0.63912579957356075</v>
      </c>
    </row>
    <row r="108" spans="2:10" ht="14.25" customHeight="1" thickBot="1" x14ac:dyDescent="0.25">
      <c r="B108" s="32" t="s">
        <v>111</v>
      </c>
      <c r="C108" s="43">
        <v>1958</v>
      </c>
      <c r="D108" s="43">
        <v>2707</v>
      </c>
      <c r="E108" s="43">
        <v>361</v>
      </c>
      <c r="F108" s="43">
        <v>13158</v>
      </c>
      <c r="G108" s="34">
        <f t="shared" si="6"/>
        <v>-0.19057461761058289</v>
      </c>
      <c r="H108" s="34">
        <f t="shared" si="7"/>
        <v>-0.21239453011347106</v>
      </c>
      <c r="I108" s="34">
        <f t="shared" si="8"/>
        <v>-0.42515923566878983</v>
      </c>
      <c r="J108" s="34">
        <f t="shared" si="9"/>
        <v>0.50514756348661638</v>
      </c>
    </row>
    <row r="109" spans="2:10" ht="14.25" customHeight="1" thickBot="1" x14ac:dyDescent="0.25">
      <c r="B109" s="29" t="s">
        <v>113</v>
      </c>
      <c r="C109" s="41">
        <v>1718</v>
      </c>
      <c r="D109" s="41">
        <v>2600</v>
      </c>
      <c r="E109" s="41">
        <v>389</v>
      </c>
      <c r="F109" s="41">
        <v>14766</v>
      </c>
      <c r="G109" s="33">
        <f t="shared" si="6"/>
        <v>-0.2183803457688808</v>
      </c>
      <c r="H109" s="33">
        <f t="shared" si="7"/>
        <v>-0.22295277943813507</v>
      </c>
      <c r="I109" s="33">
        <f t="shared" si="8"/>
        <v>-0.20123203285420946</v>
      </c>
      <c r="J109" s="33">
        <f t="shared" si="9"/>
        <v>0.38051608077786087</v>
      </c>
    </row>
    <row r="110" spans="2:10" ht="13.5" customHeight="1" thickBot="1" x14ac:dyDescent="0.25">
      <c r="B110" s="30" t="s">
        <v>118</v>
      </c>
      <c r="C110" s="41">
        <v>1593</v>
      </c>
      <c r="D110" s="41">
        <v>2544</v>
      </c>
      <c r="E110" s="41">
        <v>292</v>
      </c>
      <c r="F110" s="41">
        <v>16037</v>
      </c>
      <c r="G110" s="33">
        <f t="shared" si="6"/>
        <v>-0.25316455696202533</v>
      </c>
      <c r="H110" s="33">
        <f t="shared" si="7"/>
        <v>-0.25592278443989469</v>
      </c>
      <c r="I110" s="33">
        <f t="shared" si="8"/>
        <v>-0.45724907063197023</v>
      </c>
      <c r="J110" s="33">
        <f t="shared" si="9"/>
        <v>0.57379784102060849</v>
      </c>
    </row>
    <row r="111" spans="2:10" ht="15" customHeight="1" thickBot="1" x14ac:dyDescent="0.25">
      <c r="B111" s="31" t="s">
        <v>119</v>
      </c>
      <c r="C111" s="41">
        <v>1451</v>
      </c>
      <c r="D111" s="41">
        <v>1718</v>
      </c>
      <c r="E111" s="41">
        <v>245</v>
      </c>
      <c r="F111" s="41">
        <v>14771</v>
      </c>
      <c r="G111" s="33">
        <f t="shared" si="6"/>
        <v>-0.21269669017905588</v>
      </c>
      <c r="H111" s="33">
        <f t="shared" si="7"/>
        <v>-0.3013420089467263</v>
      </c>
      <c r="I111" s="33">
        <f t="shared" si="8"/>
        <v>-0.379746835443038</v>
      </c>
      <c r="J111" s="33">
        <f t="shared" si="9"/>
        <v>0.60119241192411921</v>
      </c>
    </row>
    <row r="112" spans="2:10" ht="15" customHeight="1" thickBot="1" x14ac:dyDescent="0.25">
      <c r="B112" s="32" t="s">
        <v>121</v>
      </c>
      <c r="C112" s="43">
        <v>1526</v>
      </c>
      <c r="D112" s="43">
        <v>2304</v>
      </c>
      <c r="E112" s="43">
        <v>234</v>
      </c>
      <c r="F112" s="43">
        <v>12052</v>
      </c>
      <c r="G112" s="34">
        <f t="shared" si="6"/>
        <v>-0.22063329928498468</v>
      </c>
      <c r="H112" s="34">
        <f t="shared" si="7"/>
        <v>-0.14887329146656816</v>
      </c>
      <c r="I112" s="34">
        <f t="shared" si="8"/>
        <v>-0.35180055401662053</v>
      </c>
      <c r="J112" s="34">
        <f t="shared" si="9"/>
        <v>-8.4055327557379544E-2</v>
      </c>
    </row>
    <row r="113" spans="2:10" ht="15" customHeight="1" thickBot="1" x14ac:dyDescent="0.25">
      <c r="B113" s="29" t="s">
        <v>122</v>
      </c>
      <c r="C113" s="41">
        <v>1689</v>
      </c>
      <c r="D113" s="41">
        <v>2033</v>
      </c>
      <c r="E113" s="41">
        <v>232</v>
      </c>
      <c r="F113" s="41">
        <v>8105</v>
      </c>
      <c r="G113" s="33">
        <f t="shared" si="6"/>
        <v>-1.6880093131548313E-2</v>
      </c>
      <c r="H113" s="33">
        <f t="shared" si="7"/>
        <v>-0.21807692307692308</v>
      </c>
      <c r="I113" s="33">
        <f t="shared" si="8"/>
        <v>-0.40359897172236503</v>
      </c>
      <c r="J113" s="33">
        <f t="shared" si="9"/>
        <v>-0.45110388730868212</v>
      </c>
    </row>
    <row r="114" spans="2:10" ht="15" customHeight="1" thickBot="1" x14ac:dyDescent="0.25">
      <c r="B114" s="30" t="s">
        <v>124</v>
      </c>
      <c r="C114" s="41">
        <v>1847</v>
      </c>
      <c r="D114" s="41">
        <v>2137</v>
      </c>
      <c r="E114" s="41">
        <v>197</v>
      </c>
      <c r="F114" s="41">
        <v>9412</v>
      </c>
      <c r="G114" s="33">
        <f t="shared" si="6"/>
        <v>0.15944758317639673</v>
      </c>
      <c r="H114" s="33">
        <f t="shared" si="7"/>
        <v>-0.15998427672955975</v>
      </c>
      <c r="I114" s="33">
        <f t="shared" si="8"/>
        <v>-0.32534246575342468</v>
      </c>
      <c r="J114" s="33">
        <f t="shared" si="9"/>
        <v>-0.41310718962399451</v>
      </c>
    </row>
    <row r="115" spans="2:10" ht="15" customHeight="1" thickBot="1" x14ac:dyDescent="0.25">
      <c r="B115" s="31" t="s">
        <v>126</v>
      </c>
      <c r="C115" s="41">
        <v>1593</v>
      </c>
      <c r="D115" s="41">
        <v>1314</v>
      </c>
      <c r="E115" s="41">
        <v>156</v>
      </c>
      <c r="F115" s="41">
        <v>7826</v>
      </c>
      <c r="G115" s="33">
        <f t="shared" si="6"/>
        <v>9.7863542384562366E-2</v>
      </c>
      <c r="H115" s="33">
        <f t="shared" si="7"/>
        <v>-0.23515715948777649</v>
      </c>
      <c r="I115" s="33">
        <f t="shared" si="8"/>
        <v>-0.36326530612244901</v>
      </c>
      <c r="J115" s="33">
        <f t="shared" si="9"/>
        <v>-0.47017805158757026</v>
      </c>
    </row>
    <row r="116" spans="2:10" ht="15" customHeight="1" thickBot="1" x14ac:dyDescent="0.25">
      <c r="B116" s="32" t="s">
        <v>127</v>
      </c>
      <c r="C116" s="43">
        <v>1911</v>
      </c>
      <c r="D116" s="43">
        <v>1619</v>
      </c>
      <c r="E116" s="43">
        <v>158</v>
      </c>
      <c r="F116" s="43">
        <v>9287</v>
      </c>
      <c r="G116" s="34">
        <f t="shared" si="6"/>
        <v>0.25229357798165136</v>
      </c>
      <c r="H116" s="34">
        <f t="shared" si="7"/>
        <v>-0.29730902777777779</v>
      </c>
      <c r="I116" s="34">
        <f t="shared" si="8"/>
        <v>-0.3247863247863248</v>
      </c>
      <c r="J116" s="34">
        <f t="shared" si="9"/>
        <v>-0.22942250248921342</v>
      </c>
    </row>
    <row r="117" spans="2:10" ht="15" customHeight="1" thickBot="1" x14ac:dyDescent="0.25">
      <c r="B117" s="29" t="s">
        <v>129</v>
      </c>
      <c r="C117" s="41">
        <v>1937</v>
      </c>
      <c r="D117" s="41">
        <v>1780</v>
      </c>
      <c r="E117" s="41">
        <v>217</v>
      </c>
      <c r="F117" s="41">
        <v>10847</v>
      </c>
      <c r="G117" s="33">
        <v>0.14683244523386618</v>
      </c>
      <c r="H117" s="33">
        <v>-0.12444663059517953</v>
      </c>
      <c r="I117" s="33">
        <v>-6.4655172413793108E-2</v>
      </c>
      <c r="J117" s="33">
        <v>0.33830968537939543</v>
      </c>
    </row>
    <row r="118" spans="2:10" ht="15" customHeight="1" thickBot="1" x14ac:dyDescent="0.25">
      <c r="B118" s="30" t="s">
        <v>130</v>
      </c>
      <c r="C118" s="41">
        <v>2001</v>
      </c>
      <c r="D118" s="41">
        <v>1580</v>
      </c>
      <c r="E118" s="41">
        <v>192</v>
      </c>
      <c r="F118" s="41">
        <v>10299</v>
      </c>
      <c r="G118" s="33">
        <v>8.337845154304277E-2</v>
      </c>
      <c r="H118" s="33">
        <v>-0.26064576509124943</v>
      </c>
      <c r="I118" s="33">
        <v>-2.5380710659898477E-2</v>
      </c>
      <c r="J118" s="33">
        <v>9.4241393965150869E-2</v>
      </c>
    </row>
    <row r="119" spans="2:10" ht="15" customHeight="1" thickBot="1" x14ac:dyDescent="0.25">
      <c r="B119" s="31" t="s">
        <v>131</v>
      </c>
      <c r="C119" s="41">
        <v>1645</v>
      </c>
      <c r="D119" s="41">
        <v>1117</v>
      </c>
      <c r="E119" s="41">
        <v>246</v>
      </c>
      <c r="F119" s="41">
        <v>9305</v>
      </c>
      <c r="G119" s="33">
        <v>3.2642812303829254E-2</v>
      </c>
      <c r="H119" s="33">
        <v>-0.14992389649923896</v>
      </c>
      <c r="I119" s="33">
        <v>0.57692307692307687</v>
      </c>
      <c r="J119" s="33">
        <v>0.18898543317147967</v>
      </c>
    </row>
    <row r="120" spans="2:10" ht="15" customHeight="1" thickBot="1" x14ac:dyDescent="0.25">
      <c r="B120" s="32" t="s">
        <v>132</v>
      </c>
      <c r="C120" s="43">
        <v>2011</v>
      </c>
      <c r="D120" s="43">
        <v>1323</v>
      </c>
      <c r="E120" s="43">
        <v>190</v>
      </c>
      <c r="F120" s="43">
        <v>12276</v>
      </c>
      <c r="G120" s="34">
        <v>5.2328623757195186E-2</v>
      </c>
      <c r="H120" s="34">
        <v>-0.18282890673255095</v>
      </c>
      <c r="I120" s="34">
        <v>0.20253164556962025</v>
      </c>
      <c r="J120" s="34">
        <v>0.32184774415850115</v>
      </c>
    </row>
    <row r="121" spans="2:10" ht="15" customHeight="1" thickBot="1" x14ac:dyDescent="0.25">
      <c r="B121" s="29" t="s">
        <v>135</v>
      </c>
      <c r="C121" s="41">
        <v>2162</v>
      </c>
      <c r="D121" s="41">
        <v>1377</v>
      </c>
      <c r="E121" s="41">
        <v>389</v>
      </c>
      <c r="F121" s="41">
        <v>13875</v>
      </c>
      <c r="G121" s="33">
        <v>0.11615900877645845</v>
      </c>
      <c r="H121" s="33">
        <v>-0.22640449438202248</v>
      </c>
      <c r="I121" s="33">
        <v>0.79262672811059909</v>
      </c>
      <c r="J121" s="33">
        <v>0.27915552687378997</v>
      </c>
    </row>
    <row r="122" spans="2:10" ht="15" customHeight="1" thickBot="1" x14ac:dyDescent="0.25">
      <c r="B122" s="30" t="s">
        <v>136</v>
      </c>
      <c r="C122" s="41">
        <v>2410</v>
      </c>
      <c r="D122" s="41">
        <v>1321</v>
      </c>
      <c r="E122" s="41">
        <v>179</v>
      </c>
      <c r="F122" s="41">
        <v>15660</v>
      </c>
      <c r="G122" s="33">
        <v>0.20439780109945027</v>
      </c>
      <c r="H122" s="33">
        <v>-0.16392405063291141</v>
      </c>
      <c r="I122" s="33">
        <v>-6.7708333333333329E-2</v>
      </c>
      <c r="J122" s="33">
        <v>0.52053597436644339</v>
      </c>
    </row>
    <row r="123" spans="2:10" ht="15" customHeight="1" thickBot="1" x14ac:dyDescent="0.25">
      <c r="B123" s="31" t="s">
        <v>137</v>
      </c>
      <c r="C123" s="41">
        <v>1953</v>
      </c>
      <c r="D123" s="41">
        <v>848</v>
      </c>
      <c r="E123" s="41">
        <v>189</v>
      </c>
      <c r="F123" s="41">
        <v>14718</v>
      </c>
      <c r="G123" s="33">
        <v>0.18723404255319148</v>
      </c>
      <c r="H123" s="33">
        <v>-0.24082363473589974</v>
      </c>
      <c r="I123" s="33">
        <v>-0.23170731707317074</v>
      </c>
      <c r="J123" s="33">
        <v>0.58173025255239119</v>
      </c>
    </row>
    <row r="124" spans="2:10" ht="15" customHeight="1" thickBot="1" x14ac:dyDescent="0.25">
      <c r="B124" s="32" t="s">
        <v>146</v>
      </c>
      <c r="C124" s="43">
        <v>2590</v>
      </c>
      <c r="D124" s="43">
        <v>1296</v>
      </c>
      <c r="E124" s="43">
        <v>159</v>
      </c>
      <c r="F124" s="43">
        <v>20326</v>
      </c>
      <c r="G124" s="34">
        <v>0.28791645947289907</v>
      </c>
      <c r="H124" s="34">
        <v>-2.0408163265306121E-2</v>
      </c>
      <c r="I124" s="34">
        <v>-0.16315789473684211</v>
      </c>
      <c r="J124" s="34">
        <v>0.65575105897686548</v>
      </c>
    </row>
    <row r="125" spans="2:10" ht="15" customHeight="1" thickBot="1" x14ac:dyDescent="0.25">
      <c r="B125" s="35" t="s">
        <v>148</v>
      </c>
      <c r="C125" s="100">
        <v>2796</v>
      </c>
      <c r="D125" s="100">
        <v>1255</v>
      </c>
      <c r="E125" s="100">
        <v>202</v>
      </c>
      <c r="F125" s="100">
        <v>24253</v>
      </c>
      <c r="G125" s="33">
        <v>0.29324699352451433</v>
      </c>
      <c r="H125" s="33">
        <v>-8.8598402323892517E-2</v>
      </c>
      <c r="I125" s="33">
        <v>-0.48071979434447298</v>
      </c>
      <c r="J125" s="33">
        <v>0.74796396396396392</v>
      </c>
    </row>
    <row r="126" spans="2:10" ht="15" customHeight="1" thickBot="1" x14ac:dyDescent="0.25">
      <c r="B126" s="35" t="s">
        <v>149</v>
      </c>
      <c r="C126" s="100">
        <v>2982</v>
      </c>
      <c r="D126" s="100">
        <v>1228</v>
      </c>
      <c r="E126" s="100">
        <v>186</v>
      </c>
      <c r="F126" s="100">
        <v>22041</v>
      </c>
      <c r="G126" s="33">
        <v>0.23734439834024895</v>
      </c>
      <c r="H126" s="33">
        <v>-7.0401211203633615E-2</v>
      </c>
      <c r="I126" s="33">
        <v>3.9106145251396648E-2</v>
      </c>
      <c r="J126" s="33">
        <v>0.40747126436781611</v>
      </c>
    </row>
    <row r="127" spans="2:10" ht="15" customHeight="1" thickBot="1" x14ac:dyDescent="0.25">
      <c r="B127" s="35" t="s">
        <v>151</v>
      </c>
      <c r="C127" s="100">
        <v>2719</v>
      </c>
      <c r="D127" s="100">
        <v>908</v>
      </c>
      <c r="E127" s="100">
        <v>155</v>
      </c>
      <c r="F127" s="100">
        <v>21650</v>
      </c>
      <c r="G127" s="33">
        <v>0.39221710189452125</v>
      </c>
      <c r="H127" s="33">
        <v>7.0754716981132074E-2</v>
      </c>
      <c r="I127" s="33">
        <v>-0.17989417989417988</v>
      </c>
      <c r="J127" s="33">
        <v>0.47098790596548445</v>
      </c>
    </row>
    <row r="128" spans="2:10" ht="15" customHeight="1" thickBot="1" x14ac:dyDescent="0.25">
      <c r="B128" s="32" t="s">
        <v>153</v>
      </c>
      <c r="C128" s="43">
        <v>3534</v>
      </c>
      <c r="D128" s="43">
        <v>1167</v>
      </c>
      <c r="E128" s="43">
        <v>140</v>
      </c>
      <c r="F128" s="43">
        <v>28858</v>
      </c>
      <c r="G128" s="34">
        <v>0.36447876447876448</v>
      </c>
      <c r="H128" s="34">
        <v>-9.9537037037037035E-2</v>
      </c>
      <c r="I128" s="34">
        <v>-0.11949685534591195</v>
      </c>
      <c r="J128" s="34">
        <v>0.41975794548853684</v>
      </c>
    </row>
    <row r="129" spans="2:10" ht="15" customHeight="1" thickBot="1" x14ac:dyDescent="0.25">
      <c r="B129" s="35" t="s">
        <v>158</v>
      </c>
      <c r="C129" s="100">
        <v>3274</v>
      </c>
      <c r="D129" s="100">
        <v>1088</v>
      </c>
      <c r="E129" s="100">
        <v>315</v>
      </c>
      <c r="F129" s="100">
        <v>24825</v>
      </c>
      <c r="G129" s="33">
        <v>0.17095851216022889</v>
      </c>
      <c r="H129" s="33">
        <v>-0.13306772908366535</v>
      </c>
      <c r="I129" s="33">
        <v>0.55940594059405946</v>
      </c>
      <c r="J129" s="33">
        <v>2.3584711169752196E-2</v>
      </c>
    </row>
    <row r="130" spans="2:10" ht="15" customHeight="1" thickBot="1" x14ac:dyDescent="0.25">
      <c r="B130" s="35" t="s">
        <v>159</v>
      </c>
      <c r="C130" s="100">
        <v>2305</v>
      </c>
      <c r="D130" s="100">
        <v>671</v>
      </c>
      <c r="E130" s="100">
        <v>149</v>
      </c>
      <c r="F130" s="100">
        <v>13516</v>
      </c>
      <c r="G130" s="33">
        <v>-0.22702883970489604</v>
      </c>
      <c r="H130" s="33">
        <v>-0.45358306188925079</v>
      </c>
      <c r="I130" s="33">
        <v>-0.19892473118279569</v>
      </c>
      <c r="J130" s="33">
        <v>-0.38677918424753865</v>
      </c>
    </row>
    <row r="131" spans="2:10" ht="15" customHeight="1" thickBot="1" x14ac:dyDescent="0.25">
      <c r="B131" s="35" t="s">
        <v>160</v>
      </c>
      <c r="C131" s="100">
        <v>3649</v>
      </c>
      <c r="D131" s="100">
        <v>1005</v>
      </c>
      <c r="E131" s="100">
        <v>151</v>
      </c>
      <c r="F131" s="100">
        <v>15237</v>
      </c>
      <c r="G131" s="33">
        <v>0.34203751379183522</v>
      </c>
      <c r="H131" s="33">
        <v>0.10682819383259912</v>
      </c>
      <c r="I131" s="33">
        <v>-2.5806451612903226E-2</v>
      </c>
      <c r="J131" s="33">
        <v>-0.29621247113163973</v>
      </c>
    </row>
    <row r="132" spans="2:10" ht="15" customHeight="1" thickBot="1" x14ac:dyDescent="0.25">
      <c r="B132" s="32" t="s">
        <v>161</v>
      </c>
      <c r="C132" s="43">
        <v>4513</v>
      </c>
      <c r="D132" s="43">
        <v>1259</v>
      </c>
      <c r="E132" s="43">
        <v>239</v>
      </c>
      <c r="F132" s="43">
        <v>17156</v>
      </c>
      <c r="G132" s="34">
        <v>0.27702320316921336</v>
      </c>
      <c r="H132" s="34">
        <v>7.8834618680377042E-2</v>
      </c>
      <c r="I132" s="34">
        <v>0.70714285714285718</v>
      </c>
      <c r="J132" s="34">
        <v>-0.40550280684732137</v>
      </c>
    </row>
    <row r="133" spans="2:10" ht="15" customHeight="1" thickBot="1" x14ac:dyDescent="0.25">
      <c r="B133" s="35" t="s">
        <v>163</v>
      </c>
      <c r="C133" s="100">
        <v>4925</v>
      </c>
      <c r="D133" s="100">
        <v>1073</v>
      </c>
      <c r="E133" s="100">
        <v>205</v>
      </c>
      <c r="F133" s="100">
        <v>14277</v>
      </c>
      <c r="G133" s="33">
        <v>0.5042761148442273</v>
      </c>
      <c r="H133" s="33">
        <v>-1.3786764705882353E-2</v>
      </c>
      <c r="I133" s="33">
        <v>-0.34920634920634919</v>
      </c>
      <c r="J133" s="33">
        <v>-0.42449144008056394</v>
      </c>
    </row>
    <row r="134" spans="2:10" ht="15" customHeight="1" thickBot="1" x14ac:dyDescent="0.25">
      <c r="B134" s="35" t="s">
        <v>221</v>
      </c>
      <c r="C134" s="100">
        <v>5017</v>
      </c>
      <c r="D134" s="100">
        <v>1342</v>
      </c>
      <c r="E134" s="100">
        <v>220</v>
      </c>
      <c r="F134" s="100">
        <v>15362</v>
      </c>
      <c r="G134" s="33">
        <v>1.177</v>
      </c>
      <c r="H134" s="33">
        <v>1</v>
      </c>
      <c r="I134" s="33">
        <v>0.47699999999999998</v>
      </c>
      <c r="J134" s="33">
        <v>0.13700000000000001</v>
      </c>
    </row>
    <row r="135" spans="2:10" ht="15" customHeight="1" thickBot="1" x14ac:dyDescent="0.25">
      <c r="B135" s="35" t="s">
        <v>228</v>
      </c>
      <c r="C135" s="100">
        <v>4101</v>
      </c>
      <c r="D135" s="100">
        <v>941</v>
      </c>
      <c r="E135" s="100">
        <v>185</v>
      </c>
      <c r="F135" s="100">
        <v>12469</v>
      </c>
      <c r="G135" s="33">
        <v>0.124</v>
      </c>
      <c r="H135" s="33">
        <v>-6.4000000000000001E-2</v>
      </c>
      <c r="I135" s="33">
        <v>0.22500000000000001</v>
      </c>
      <c r="J135" s="33">
        <v>-0.182</v>
      </c>
    </row>
    <row r="136" spans="2:10" ht="15" customHeight="1" thickBot="1" x14ac:dyDescent="0.25">
      <c r="B136" s="32" t="s">
        <v>229</v>
      </c>
      <c r="C136" s="43">
        <v>4849</v>
      </c>
      <c r="D136" s="43">
        <v>1171</v>
      </c>
      <c r="E136" s="43">
        <v>208</v>
      </c>
      <c r="F136" s="43">
        <v>15027</v>
      </c>
      <c r="G136" s="34">
        <v>7.3999999999999996E-2</v>
      </c>
      <c r="H136" s="34">
        <v>-7.0000000000000007E-2</v>
      </c>
      <c r="I136" s="34">
        <v>-0.13</v>
      </c>
      <c r="J136" s="34">
        <v>-0.124</v>
      </c>
    </row>
    <row r="137" spans="2:10" ht="15" customHeight="1" thickBot="1" x14ac:dyDescent="0.25">
      <c r="B137" s="35" t="s">
        <v>230</v>
      </c>
      <c r="C137" s="100">
        <v>5312</v>
      </c>
      <c r="D137" s="100">
        <v>1043</v>
      </c>
      <c r="E137" s="100">
        <v>166</v>
      </c>
      <c r="F137" s="100">
        <v>15522</v>
      </c>
      <c r="G137" s="33">
        <f>+'Total concursos TSJ'!C45</f>
        <v>0.7537650602409639</v>
      </c>
      <c r="H137" s="33">
        <f t="shared" ref="H137:J144" si="10">+(D137-D133)/D133</f>
        <v>-2.7958993476234855E-2</v>
      </c>
      <c r="I137" s="33">
        <f t="shared" si="10"/>
        <v>-0.19024390243902439</v>
      </c>
      <c r="J137" s="33">
        <f t="shared" si="10"/>
        <v>8.7203193948308472E-2</v>
      </c>
    </row>
    <row r="138" spans="2:10" ht="15" customHeight="1" thickBot="1" x14ac:dyDescent="0.25">
      <c r="B138" s="35" t="s">
        <v>234</v>
      </c>
      <c r="C138" s="100">
        <v>5798</v>
      </c>
      <c r="D138" s="100">
        <v>1152</v>
      </c>
      <c r="E138" s="100">
        <v>160</v>
      </c>
      <c r="F138" s="100">
        <v>15914</v>
      </c>
      <c r="G138" s="33">
        <v>0.15567071955351805</v>
      </c>
      <c r="H138" s="33">
        <f t="shared" si="10"/>
        <v>-0.14157973174366617</v>
      </c>
      <c r="I138" s="33">
        <f t="shared" si="10"/>
        <v>-0.27272727272727271</v>
      </c>
      <c r="J138" s="33">
        <f t="shared" si="10"/>
        <v>3.5932821247233432E-2</v>
      </c>
    </row>
    <row r="139" spans="2:10" ht="15" customHeight="1" thickBot="1" x14ac:dyDescent="0.25">
      <c r="B139" s="35" t="s">
        <v>237</v>
      </c>
      <c r="C139" s="100">
        <v>7225</v>
      </c>
      <c r="D139" s="100">
        <v>859</v>
      </c>
      <c r="E139" s="100">
        <v>119</v>
      </c>
      <c r="F139" s="100">
        <v>11836</v>
      </c>
      <c r="G139" s="33">
        <v>0.76176542306754447</v>
      </c>
      <c r="H139" s="33">
        <f t="shared" si="10"/>
        <v>-8.7141339001062704E-2</v>
      </c>
      <c r="I139" s="33">
        <f>+(E139-E135)/E135</f>
        <v>-0.35675675675675678</v>
      </c>
      <c r="J139" s="33">
        <f t="shared" si="10"/>
        <v>-5.076589943058786E-2</v>
      </c>
    </row>
    <row r="140" spans="2:10" ht="15" customHeight="1" thickBot="1" x14ac:dyDescent="0.25">
      <c r="B140" s="32" t="s">
        <v>243</v>
      </c>
      <c r="C140" s="43">
        <f>+'Total concursos TSJ'!F23</f>
        <v>9416</v>
      </c>
      <c r="D140" s="43">
        <v>1069</v>
      </c>
      <c r="E140" s="43">
        <v>128</v>
      </c>
      <c r="F140" s="43">
        <v>9590</v>
      </c>
      <c r="G140" s="34">
        <v>0.91730253660548566</v>
      </c>
      <c r="H140" s="34">
        <f t="shared" si="10"/>
        <v>-8.7105038428693424E-2</v>
      </c>
      <c r="I140" s="34">
        <f>+(E140-E136)/E136</f>
        <v>-0.38461538461538464</v>
      </c>
      <c r="J140" s="34">
        <f t="shared" si="10"/>
        <v>-0.36181539894855924</v>
      </c>
    </row>
    <row r="141" spans="2:10" ht="15" customHeight="1" thickBot="1" x14ac:dyDescent="0.25">
      <c r="B141" s="35" t="s">
        <v>250</v>
      </c>
      <c r="C141" s="100">
        <f>+'Total concursos TSJ'!G23</f>
        <v>9316</v>
      </c>
      <c r="D141" s="100">
        <v>852</v>
      </c>
      <c r="E141" s="100">
        <v>123</v>
      </c>
      <c r="F141" s="100">
        <v>5712</v>
      </c>
      <c r="G141" s="33">
        <f>+(C141-C137)/C137</f>
        <v>0.7537650602409639</v>
      </c>
      <c r="H141" s="33">
        <f t="shared" si="10"/>
        <v>-0.18312559923298177</v>
      </c>
      <c r="I141" s="33">
        <f t="shared" ref="I141:I144" si="11">+(E141-E137)/E137</f>
        <v>-0.25903614457831325</v>
      </c>
      <c r="J141" s="33">
        <f t="shared" si="10"/>
        <v>-0.63200618477000392</v>
      </c>
    </row>
    <row r="142" spans="2:10" ht="15" customHeight="1" thickBot="1" x14ac:dyDescent="0.25">
      <c r="B142" s="35" t="s">
        <v>260</v>
      </c>
      <c r="C142" s="100">
        <f>+'Total concursos TSJ'!H23</f>
        <v>12006</v>
      </c>
      <c r="D142" s="100">
        <v>1218</v>
      </c>
      <c r="E142" s="100">
        <v>121</v>
      </c>
      <c r="F142" s="100">
        <v>8337</v>
      </c>
      <c r="G142" s="33">
        <f>+(C142-C138)/C138</f>
        <v>1.0707140393239047</v>
      </c>
      <c r="H142" s="33">
        <f t="shared" si="10"/>
        <v>5.7291666666666664E-2</v>
      </c>
      <c r="I142" s="33">
        <f t="shared" si="11"/>
        <v>-0.24374999999999999</v>
      </c>
      <c r="J142" s="33">
        <f t="shared" si="10"/>
        <v>-0.47612165388965688</v>
      </c>
    </row>
    <row r="143" spans="2:10" ht="15" customHeight="1" thickBot="1" x14ac:dyDescent="0.25">
      <c r="B143" s="35" t="s">
        <v>269</v>
      </c>
      <c r="C143" s="100">
        <f>+'Total concursos TSJ'!I23</f>
        <v>9330</v>
      </c>
      <c r="D143" s="100">
        <v>914</v>
      </c>
      <c r="E143" s="100">
        <v>132</v>
      </c>
      <c r="F143" s="100">
        <v>5975</v>
      </c>
      <c r="G143" s="33">
        <f>+(C143-C139)/C139</f>
        <v>0.29134948096885815</v>
      </c>
      <c r="H143" s="33">
        <f t="shared" si="10"/>
        <v>6.4027939464493602E-2</v>
      </c>
      <c r="I143" s="33">
        <f t="shared" si="11"/>
        <v>0.1092436974789916</v>
      </c>
      <c r="J143" s="33">
        <f t="shared" si="10"/>
        <v>-0.49518418384589391</v>
      </c>
    </row>
    <row r="144" spans="2:10" ht="15" customHeight="1" thickBot="1" x14ac:dyDescent="0.25">
      <c r="B144" s="35" t="s">
        <v>292</v>
      </c>
      <c r="C144" s="100">
        <f>+'Total concursos TSJ'!J23</f>
        <v>11791</v>
      </c>
      <c r="D144" s="100">
        <v>1516</v>
      </c>
      <c r="E144" s="100">
        <v>153</v>
      </c>
      <c r="F144" s="100">
        <v>7405</v>
      </c>
      <c r="G144" s="33">
        <f>+(C144-C140)/C140</f>
        <v>0.25223024638912489</v>
      </c>
      <c r="H144" s="33">
        <f t="shared" si="10"/>
        <v>0.41814780168381666</v>
      </c>
      <c r="I144" s="33">
        <f t="shared" si="11"/>
        <v>0.1953125</v>
      </c>
      <c r="J144" s="33">
        <f t="shared" si="10"/>
        <v>-0.2278415015641293</v>
      </c>
    </row>
    <row r="145" spans="2:12" ht="25.5" customHeight="1" x14ac:dyDescent="0.2">
      <c r="C145" s="18"/>
      <c r="D145" s="18"/>
      <c r="E145" s="18"/>
      <c r="G145" s="13"/>
      <c r="H145" s="13"/>
      <c r="I145" s="13"/>
      <c r="J145" s="13"/>
      <c r="K145" s="13"/>
      <c r="L145" s="13"/>
    </row>
    <row r="146" spans="2:12" ht="48" customHeight="1" x14ac:dyDescent="0.2">
      <c r="B146" s="10"/>
      <c r="C146" s="19"/>
      <c r="D146" s="19"/>
      <c r="E146" s="19"/>
      <c r="F146" s="20"/>
      <c r="G146" s="19"/>
      <c r="H146" s="13"/>
      <c r="I146" s="13"/>
      <c r="J146" s="13"/>
      <c r="K146" s="13"/>
      <c r="L146" s="13"/>
    </row>
    <row r="148" spans="2:12" ht="54.95" customHeight="1" x14ac:dyDescent="0.2">
      <c r="C148" s="39" t="s">
        <v>12</v>
      </c>
      <c r="D148" s="39" t="s">
        <v>41</v>
      </c>
      <c r="E148" s="39" t="s">
        <v>152</v>
      </c>
      <c r="F148" s="39" t="s">
        <v>13</v>
      </c>
      <c r="G148" s="39" t="s">
        <v>42</v>
      </c>
      <c r="H148" s="39" t="s">
        <v>227</v>
      </c>
    </row>
    <row r="149" spans="2:12" ht="14.25" customHeight="1" thickBot="1" x14ac:dyDescent="0.25">
      <c r="B149" s="35" t="s">
        <v>0</v>
      </c>
      <c r="C149" s="40">
        <v>5688</v>
      </c>
      <c r="D149" s="40">
        <v>117595</v>
      </c>
      <c r="E149" s="40"/>
      <c r="F149" s="36">
        <v>0.19596299411269974</v>
      </c>
      <c r="G149" s="36">
        <v>0.19596299411269974</v>
      </c>
      <c r="H149" s="36"/>
    </row>
    <row r="150" spans="2:12" ht="14.25" customHeight="1" thickBot="1" x14ac:dyDescent="0.25">
      <c r="B150" s="30" t="s">
        <v>1</v>
      </c>
      <c r="C150" s="41">
        <v>5935</v>
      </c>
      <c r="D150" s="41">
        <v>105562</v>
      </c>
      <c r="E150" s="41"/>
      <c r="F150" s="33">
        <v>0.2964176496286588</v>
      </c>
      <c r="G150" s="33">
        <v>0.2964176496286588</v>
      </c>
      <c r="H150" s="33"/>
    </row>
    <row r="151" spans="2:12" ht="14.25" customHeight="1" thickBot="1" x14ac:dyDescent="0.25">
      <c r="B151" s="31" t="s">
        <v>2</v>
      </c>
      <c r="C151" s="41">
        <v>5484</v>
      </c>
      <c r="D151" s="41">
        <v>82411</v>
      </c>
      <c r="E151" s="41"/>
      <c r="F151" s="33">
        <v>0.60491659350307292</v>
      </c>
      <c r="G151" s="33">
        <v>0.60491659350307292</v>
      </c>
      <c r="H151" s="33"/>
    </row>
    <row r="152" spans="2:12" ht="14.25" customHeight="1" thickBot="1" x14ac:dyDescent="0.25">
      <c r="B152" s="32" t="s">
        <v>3</v>
      </c>
      <c r="C152" s="43">
        <v>8836</v>
      </c>
      <c r="D152" s="43">
        <v>115031</v>
      </c>
      <c r="E152" s="43"/>
      <c r="F152" s="34">
        <v>0.81400123177992201</v>
      </c>
      <c r="G152" s="34">
        <v>0.81400123177992201</v>
      </c>
      <c r="H152" s="34"/>
    </row>
    <row r="153" spans="2:12" ht="14.25" customHeight="1" thickBot="1" x14ac:dyDescent="0.25">
      <c r="B153" s="35" t="s">
        <v>4</v>
      </c>
      <c r="C153" s="41">
        <v>11050</v>
      </c>
      <c r="D153" s="41">
        <v>121829</v>
      </c>
      <c r="E153" s="41"/>
      <c r="F153" s="33">
        <f t="shared" ref="F153:F188" si="12">+(C153-C149)/C149</f>
        <v>0.94268635724331928</v>
      </c>
      <c r="G153" s="33">
        <f t="shared" ref="G153:G188" si="13">+(D153-D149)/D149</f>
        <v>3.6004932182490755E-2</v>
      </c>
      <c r="H153" s="33"/>
    </row>
    <row r="154" spans="2:12" ht="14.25" customHeight="1" thickBot="1" x14ac:dyDescent="0.25">
      <c r="B154" s="30" t="s">
        <v>5</v>
      </c>
      <c r="C154" s="41">
        <v>12938</v>
      </c>
      <c r="D154" s="41">
        <v>168029</v>
      </c>
      <c r="E154" s="41"/>
      <c r="F154" s="33">
        <f t="shared" si="12"/>
        <v>1.179949452401011</v>
      </c>
      <c r="G154" s="33">
        <f t="shared" si="13"/>
        <v>0.59175650328716778</v>
      </c>
      <c r="H154" s="33"/>
    </row>
    <row r="155" spans="2:12" ht="14.25" customHeight="1" thickBot="1" x14ac:dyDescent="0.25">
      <c r="B155" s="31" t="s">
        <v>6</v>
      </c>
      <c r="C155" s="41">
        <v>13487</v>
      </c>
      <c r="D155" s="41">
        <v>141751</v>
      </c>
      <c r="E155" s="41"/>
      <c r="F155" s="33">
        <f t="shared" si="12"/>
        <v>1.4593362509117433</v>
      </c>
      <c r="G155" s="33">
        <f t="shared" si="13"/>
        <v>0.72004950795403522</v>
      </c>
      <c r="H155" s="33"/>
    </row>
    <row r="156" spans="2:12" ht="14.25" customHeight="1" thickBot="1" x14ac:dyDescent="0.25">
      <c r="B156" s="32" t="s">
        <v>27</v>
      </c>
      <c r="C156" s="43">
        <v>21211</v>
      </c>
      <c r="D156" s="43">
        <v>214367</v>
      </c>
      <c r="E156" s="43"/>
      <c r="F156" s="34">
        <f t="shared" si="12"/>
        <v>1.4005205975554549</v>
      </c>
      <c r="G156" s="34">
        <f t="shared" si="13"/>
        <v>0.86355851900791958</v>
      </c>
      <c r="H156" s="34"/>
    </row>
    <row r="157" spans="2:12" ht="14.25" customHeight="1" thickBot="1" x14ac:dyDescent="0.25">
      <c r="B157" s="35" t="s">
        <v>28</v>
      </c>
      <c r="C157" s="41">
        <v>23433</v>
      </c>
      <c r="D157" s="41">
        <v>207890</v>
      </c>
      <c r="E157" s="41"/>
      <c r="F157" s="33">
        <f t="shared" si="12"/>
        <v>1.120633484162896</v>
      </c>
      <c r="G157" s="33">
        <f t="shared" si="13"/>
        <v>0.70640816226021719</v>
      </c>
      <c r="H157" s="33"/>
      <c r="I157" s="18"/>
      <c r="K157" s="13"/>
    </row>
    <row r="158" spans="2:12" ht="14.25" customHeight="1" thickBot="1" x14ac:dyDescent="0.25">
      <c r="B158" s="30" t="s">
        <v>30</v>
      </c>
      <c r="C158" s="41">
        <v>23704</v>
      </c>
      <c r="D158" s="41">
        <v>216333</v>
      </c>
      <c r="E158" s="41"/>
      <c r="F158" s="33">
        <f t="shared" si="12"/>
        <v>0.8321224300510125</v>
      </c>
      <c r="G158" s="33">
        <f t="shared" si="13"/>
        <v>0.28747418600360652</v>
      </c>
      <c r="H158" s="33"/>
      <c r="I158" s="18"/>
      <c r="K158" s="13"/>
    </row>
    <row r="159" spans="2:12" ht="14.25" customHeight="1" thickBot="1" x14ac:dyDescent="0.25">
      <c r="B159" s="31" t="s">
        <v>33</v>
      </c>
      <c r="C159" s="41">
        <v>19241</v>
      </c>
      <c r="D159" s="41">
        <v>178421</v>
      </c>
      <c r="E159" s="41"/>
      <c r="F159" s="33">
        <f t="shared" si="12"/>
        <v>0.4266330540520501</v>
      </c>
      <c r="G159" s="33">
        <f t="shared" si="13"/>
        <v>0.25869306036641715</v>
      </c>
      <c r="H159" s="33"/>
      <c r="I159" s="18"/>
      <c r="K159" s="13"/>
    </row>
    <row r="160" spans="2:12" ht="14.25" customHeight="1" thickBot="1" x14ac:dyDescent="0.25">
      <c r="B160" s="32" t="s">
        <v>35</v>
      </c>
      <c r="C160" s="43">
        <v>26941</v>
      </c>
      <c r="D160" s="43">
        <v>254231</v>
      </c>
      <c r="E160" s="43"/>
      <c r="F160" s="34">
        <f t="shared" si="12"/>
        <v>0.27014285040780728</v>
      </c>
      <c r="G160" s="34">
        <f t="shared" si="13"/>
        <v>0.18596145862003013</v>
      </c>
      <c r="H160" s="34"/>
      <c r="I160" s="18"/>
      <c r="K160" s="13"/>
    </row>
    <row r="161" spans="2:11" ht="14.25" customHeight="1" thickBot="1" x14ac:dyDescent="0.25">
      <c r="B161" s="35" t="s">
        <v>37</v>
      </c>
      <c r="C161" s="41">
        <v>27597</v>
      </c>
      <c r="D161" s="41">
        <v>255528</v>
      </c>
      <c r="E161" s="41"/>
      <c r="F161" s="33">
        <f t="shared" si="12"/>
        <v>0.17769811803866342</v>
      </c>
      <c r="G161" s="33">
        <f t="shared" si="13"/>
        <v>0.22915003126653519</v>
      </c>
      <c r="H161" s="33"/>
      <c r="I161" s="18"/>
      <c r="K161" s="13"/>
    </row>
    <row r="162" spans="2:11" ht="14.25" customHeight="1" thickBot="1" x14ac:dyDescent="0.25">
      <c r="B162" s="30" t="s">
        <v>44</v>
      </c>
      <c r="C162" s="41">
        <v>24533</v>
      </c>
      <c r="D162" s="41">
        <v>238962</v>
      </c>
      <c r="E162" s="41"/>
      <c r="F162" s="33">
        <f t="shared" si="12"/>
        <v>3.4973000337495778E-2</v>
      </c>
      <c r="G162" s="33">
        <f t="shared" si="13"/>
        <v>0.10460262650635825</v>
      </c>
      <c r="H162" s="33"/>
      <c r="I162" s="18"/>
      <c r="K162" s="13"/>
    </row>
    <row r="163" spans="2:11" ht="14.25" customHeight="1" thickBot="1" x14ac:dyDescent="0.25">
      <c r="B163" s="31" t="s">
        <v>56</v>
      </c>
      <c r="C163" s="41">
        <v>19358</v>
      </c>
      <c r="D163" s="41">
        <v>177892</v>
      </c>
      <c r="E163" s="41"/>
      <c r="F163" s="33">
        <f t="shared" si="12"/>
        <v>6.0807650330024429E-3</v>
      </c>
      <c r="G163" s="33">
        <f t="shared" si="13"/>
        <v>-2.9648976297633124E-3</v>
      </c>
      <c r="H163" s="33"/>
      <c r="I163" s="18"/>
      <c r="K163" s="13"/>
    </row>
    <row r="164" spans="2:11" ht="14.25" customHeight="1" thickBot="1" x14ac:dyDescent="0.25">
      <c r="B164" s="32" t="s">
        <v>58</v>
      </c>
      <c r="C164" s="43">
        <v>22148</v>
      </c>
      <c r="D164" s="43">
        <v>222745</v>
      </c>
      <c r="E164" s="43"/>
      <c r="F164" s="34">
        <f t="shared" si="12"/>
        <v>-0.17790727886863889</v>
      </c>
      <c r="G164" s="34">
        <f t="shared" si="13"/>
        <v>-0.1238479965071136</v>
      </c>
      <c r="H164" s="34"/>
      <c r="I164" s="18"/>
      <c r="K164" s="13"/>
    </row>
    <row r="165" spans="2:11" ht="14.25" customHeight="1" thickBot="1" x14ac:dyDescent="0.25">
      <c r="B165" s="35" t="s">
        <v>60</v>
      </c>
      <c r="C165" s="41">
        <v>21737</v>
      </c>
      <c r="D165" s="41">
        <v>229355</v>
      </c>
      <c r="E165" s="41"/>
      <c r="F165" s="33">
        <f t="shared" si="12"/>
        <v>-0.21234192122332138</v>
      </c>
      <c r="G165" s="33">
        <f t="shared" si="13"/>
        <v>-0.10242713127328512</v>
      </c>
      <c r="H165" s="33"/>
      <c r="I165" s="18"/>
      <c r="K165" s="13"/>
    </row>
    <row r="166" spans="2:11" ht="14.25" customHeight="1" thickBot="1" x14ac:dyDescent="0.25">
      <c r="B166" s="30" t="s">
        <v>62</v>
      </c>
      <c r="C166" s="41">
        <v>20505</v>
      </c>
      <c r="D166" s="41">
        <v>212296</v>
      </c>
      <c r="E166" s="41"/>
      <c r="F166" s="33">
        <f t="shared" si="12"/>
        <v>-0.16418701341050829</v>
      </c>
      <c r="G166" s="33">
        <f t="shared" si="13"/>
        <v>-0.11159096425373072</v>
      </c>
      <c r="H166" s="33"/>
    </row>
    <row r="167" spans="2:11" ht="14.25" customHeight="1" thickBot="1" x14ac:dyDescent="0.25">
      <c r="B167" s="31" t="s">
        <v>64</v>
      </c>
      <c r="C167" s="41">
        <v>14861</v>
      </c>
      <c r="D167" s="41">
        <v>99713</v>
      </c>
      <c r="E167" s="41"/>
      <c r="F167" s="33">
        <f t="shared" si="12"/>
        <v>-0.23230705651410269</v>
      </c>
      <c r="G167" s="33">
        <f t="shared" si="13"/>
        <v>-0.43947451262563803</v>
      </c>
      <c r="H167" s="33"/>
    </row>
    <row r="168" spans="2:11" ht="14.25" customHeight="1" thickBot="1" x14ac:dyDescent="0.25">
      <c r="B168" s="32" t="s">
        <v>68</v>
      </c>
      <c r="C168" s="43">
        <v>20751</v>
      </c>
      <c r="D168" s="43">
        <v>142340</v>
      </c>
      <c r="E168" s="43"/>
      <c r="F168" s="34">
        <f t="shared" si="12"/>
        <v>-6.3075672746974898E-2</v>
      </c>
      <c r="G168" s="34">
        <f t="shared" si="13"/>
        <v>-0.36097331028754853</v>
      </c>
      <c r="H168" s="34"/>
    </row>
    <row r="169" spans="2:11" ht="14.25" customHeight="1" thickBot="1" x14ac:dyDescent="0.25">
      <c r="B169" s="35" t="s">
        <v>71</v>
      </c>
      <c r="C169" s="41">
        <v>24699</v>
      </c>
      <c r="D169" s="41">
        <v>171669</v>
      </c>
      <c r="E169" s="41"/>
      <c r="F169" s="33">
        <f t="shared" si="12"/>
        <v>0.13626535400469245</v>
      </c>
      <c r="G169" s="33">
        <f t="shared" si="13"/>
        <v>-0.25151402847114734</v>
      </c>
      <c r="H169" s="33"/>
    </row>
    <row r="170" spans="2:11" ht="14.25" customHeight="1" thickBot="1" x14ac:dyDescent="0.25">
      <c r="B170" s="30" t="s">
        <v>78</v>
      </c>
      <c r="C170" s="41">
        <v>23342</v>
      </c>
      <c r="D170" s="41">
        <v>172319</v>
      </c>
      <c r="E170" s="41"/>
      <c r="F170" s="33">
        <f t="shared" si="12"/>
        <v>0.13835649841502073</v>
      </c>
      <c r="G170" s="33">
        <f t="shared" si="13"/>
        <v>-0.18830783434450013</v>
      </c>
      <c r="H170" s="33"/>
    </row>
    <row r="171" spans="2:11" ht="14.25" customHeight="1" thickBot="1" x14ac:dyDescent="0.25">
      <c r="B171" s="31" t="s">
        <v>80</v>
      </c>
      <c r="C171" s="41">
        <v>19238</v>
      </c>
      <c r="D171" s="41">
        <v>139047</v>
      </c>
      <c r="E171" s="41"/>
      <c r="F171" s="33">
        <f t="shared" si="12"/>
        <v>0.29452930489199919</v>
      </c>
      <c r="G171" s="33">
        <f t="shared" si="13"/>
        <v>0.39447213502752898</v>
      </c>
      <c r="H171" s="33"/>
    </row>
    <row r="172" spans="2:11" ht="14.25" customHeight="1" thickBot="1" x14ac:dyDescent="0.25">
      <c r="B172" s="32" t="s">
        <v>82</v>
      </c>
      <c r="C172" s="43">
        <v>24343</v>
      </c>
      <c r="D172" s="43">
        <v>217100</v>
      </c>
      <c r="E172" s="43"/>
      <c r="F172" s="34">
        <f t="shared" si="12"/>
        <v>0.17310009156185244</v>
      </c>
      <c r="G172" s="34">
        <f t="shared" si="13"/>
        <v>0.5252213011100183</v>
      </c>
      <c r="H172" s="34"/>
      <c r="I172" s="18"/>
    </row>
    <row r="173" spans="2:11" ht="14.25" customHeight="1" thickBot="1" x14ac:dyDescent="0.25">
      <c r="B173" s="35" t="s">
        <v>86</v>
      </c>
      <c r="C173" s="41">
        <v>21272</v>
      </c>
      <c r="D173" s="41">
        <v>137260</v>
      </c>
      <c r="E173" s="41"/>
      <c r="F173" s="33">
        <f t="shared" si="12"/>
        <v>-0.13875055670270051</v>
      </c>
      <c r="G173" s="33">
        <f t="shared" si="13"/>
        <v>-0.20043805229831826</v>
      </c>
      <c r="H173" s="33"/>
      <c r="I173" s="18"/>
    </row>
    <row r="174" spans="2:11" ht="14.25" customHeight="1" thickBot="1" x14ac:dyDescent="0.25">
      <c r="B174" s="30" t="s">
        <v>90</v>
      </c>
      <c r="C174" s="41">
        <v>20323</v>
      </c>
      <c r="D174" s="41">
        <v>148525</v>
      </c>
      <c r="E174" s="41"/>
      <c r="F174" s="33">
        <f t="shared" si="12"/>
        <v>-0.12933767457801387</v>
      </c>
      <c r="G174" s="33">
        <f t="shared" si="13"/>
        <v>-0.13808111699812556</v>
      </c>
      <c r="H174" s="33"/>
      <c r="I174" s="18"/>
    </row>
    <row r="175" spans="2:11" ht="14.25" customHeight="1" thickBot="1" x14ac:dyDescent="0.25">
      <c r="B175" s="31" t="s">
        <v>93</v>
      </c>
      <c r="C175" s="41">
        <v>17009</v>
      </c>
      <c r="D175" s="41">
        <v>125943</v>
      </c>
      <c r="E175" s="41"/>
      <c r="F175" s="33">
        <f t="shared" si="12"/>
        <v>-0.11586443497245036</v>
      </c>
      <c r="G175" s="33">
        <f t="shared" si="13"/>
        <v>-9.4241515458801703E-2</v>
      </c>
      <c r="H175" s="33"/>
      <c r="I175" s="18"/>
    </row>
    <row r="176" spans="2:11" ht="14.25" customHeight="1" thickBot="1" x14ac:dyDescent="0.25">
      <c r="B176" s="32" t="s">
        <v>95</v>
      </c>
      <c r="C176" s="43">
        <v>24076</v>
      </c>
      <c r="D176" s="43">
        <v>151448</v>
      </c>
      <c r="E176" s="43"/>
      <c r="F176" s="34">
        <f t="shared" si="12"/>
        <v>-1.0968245491517068E-2</v>
      </c>
      <c r="G176" s="34">
        <f t="shared" si="13"/>
        <v>-0.30240442192538003</v>
      </c>
      <c r="H176" s="34"/>
      <c r="I176" s="18"/>
    </row>
    <row r="177" spans="2:9" ht="14.25" customHeight="1" thickBot="1" x14ac:dyDescent="0.25">
      <c r="B177" s="35" t="s">
        <v>97</v>
      </c>
      <c r="C177" s="41">
        <v>24226</v>
      </c>
      <c r="D177" s="41">
        <v>170973</v>
      </c>
      <c r="E177" s="41"/>
      <c r="F177" s="33">
        <f t="shared" si="12"/>
        <v>0.13886799548702519</v>
      </c>
      <c r="G177" s="33">
        <f t="shared" si="13"/>
        <v>0.24561416290252078</v>
      </c>
      <c r="H177" s="33"/>
      <c r="I177" s="18"/>
    </row>
    <row r="178" spans="2:9" ht="14.25" customHeight="1" thickBot="1" x14ac:dyDescent="0.25">
      <c r="B178" s="30" t="s">
        <v>104</v>
      </c>
      <c r="C178" s="41">
        <v>21178</v>
      </c>
      <c r="D178" s="41">
        <v>172648</v>
      </c>
      <c r="E178" s="41"/>
      <c r="F178" s="33">
        <f t="shared" si="12"/>
        <v>4.2070560448752646E-2</v>
      </c>
      <c r="G178" s="33">
        <f t="shared" si="13"/>
        <v>0.16241710149806429</v>
      </c>
      <c r="H178" s="33"/>
      <c r="I178" s="18"/>
    </row>
    <row r="179" spans="2:9" ht="14.25" customHeight="1" thickBot="1" x14ac:dyDescent="0.25">
      <c r="B179" s="31" t="s">
        <v>107</v>
      </c>
      <c r="C179" s="41">
        <v>16767</v>
      </c>
      <c r="D179" s="41">
        <v>144262</v>
      </c>
      <c r="E179" s="41"/>
      <c r="F179" s="33">
        <f t="shared" si="12"/>
        <v>-1.4227761773178905E-2</v>
      </c>
      <c r="G179" s="33">
        <f t="shared" si="13"/>
        <v>0.14545468981999793</v>
      </c>
      <c r="H179" s="33"/>
      <c r="I179" s="18"/>
    </row>
    <row r="180" spans="2:9" ht="14.25" customHeight="1" thickBot="1" x14ac:dyDescent="0.25">
      <c r="B180" s="32" t="s">
        <v>111</v>
      </c>
      <c r="C180" s="43">
        <v>18578</v>
      </c>
      <c r="D180" s="43">
        <v>169174</v>
      </c>
      <c r="E180" s="43"/>
      <c r="F180" s="34">
        <f t="shared" si="12"/>
        <v>-0.2283601927230437</v>
      </c>
      <c r="G180" s="34">
        <f t="shared" si="13"/>
        <v>0.11704347366752944</v>
      </c>
      <c r="H180" s="34"/>
      <c r="I180" s="18"/>
    </row>
    <row r="181" spans="2:9" ht="14.25" customHeight="1" thickBot="1" x14ac:dyDescent="0.25">
      <c r="B181" s="35" t="s">
        <v>113</v>
      </c>
      <c r="C181" s="41">
        <v>20201</v>
      </c>
      <c r="D181" s="41">
        <v>166433</v>
      </c>
      <c r="E181" s="41"/>
      <c r="F181" s="33">
        <f t="shared" si="12"/>
        <v>-0.16614381243292331</v>
      </c>
      <c r="G181" s="33">
        <f t="shared" si="13"/>
        <v>-2.6553900323442882E-2</v>
      </c>
      <c r="H181" s="33"/>
      <c r="I181" s="18"/>
    </row>
    <row r="182" spans="2:9" ht="14.25" customHeight="1" thickBot="1" x14ac:dyDescent="0.25">
      <c r="B182" s="30" t="s">
        <v>118</v>
      </c>
      <c r="C182" s="41">
        <v>17414</v>
      </c>
      <c r="D182" s="41">
        <v>169612</v>
      </c>
      <c r="E182" s="41"/>
      <c r="F182" s="33">
        <f t="shared" si="12"/>
        <v>-0.17773160827273585</v>
      </c>
      <c r="G182" s="33">
        <f t="shared" si="13"/>
        <v>-1.7584912654649922E-2</v>
      </c>
      <c r="H182" s="33"/>
      <c r="I182" s="18"/>
    </row>
    <row r="183" spans="2:9" ht="14.25" customHeight="1" thickBot="1" x14ac:dyDescent="0.25">
      <c r="B183" s="31" t="s">
        <v>119</v>
      </c>
      <c r="C183" s="41">
        <v>14735</v>
      </c>
      <c r="D183" s="41">
        <v>158859</v>
      </c>
      <c r="E183" s="41"/>
      <c r="F183" s="33">
        <f t="shared" si="12"/>
        <v>-0.12119043358978947</v>
      </c>
      <c r="G183" s="33">
        <f t="shared" si="13"/>
        <v>0.1011839569671847</v>
      </c>
      <c r="H183" s="33"/>
      <c r="I183" s="18"/>
    </row>
    <row r="184" spans="2:9" ht="14.25" customHeight="1" thickBot="1" x14ac:dyDescent="0.25">
      <c r="B184" s="32" t="s">
        <v>121</v>
      </c>
      <c r="C184" s="43">
        <v>15785</v>
      </c>
      <c r="D184" s="43">
        <v>159890</v>
      </c>
      <c r="E184" s="43"/>
      <c r="F184" s="34">
        <f t="shared" si="12"/>
        <v>-0.15033911077618689</v>
      </c>
      <c r="G184" s="34">
        <f t="shared" si="13"/>
        <v>-5.4878409211817421E-2</v>
      </c>
      <c r="H184" s="34"/>
      <c r="I184" s="18"/>
    </row>
    <row r="185" spans="2:9" ht="14.25" customHeight="1" thickBot="1" x14ac:dyDescent="0.25">
      <c r="B185" s="35" t="s">
        <v>122</v>
      </c>
      <c r="C185" s="41">
        <v>14205</v>
      </c>
      <c r="D185" s="41">
        <v>130680</v>
      </c>
      <c r="E185" s="41">
        <v>393</v>
      </c>
      <c r="F185" s="33">
        <f t="shared" si="12"/>
        <v>-0.29681698925795752</v>
      </c>
      <c r="G185" s="33">
        <f t="shared" si="13"/>
        <v>-0.21481917648543258</v>
      </c>
      <c r="H185" s="33"/>
      <c r="I185" s="18"/>
    </row>
    <row r="186" spans="2:9" ht="14.25" customHeight="1" thickBot="1" x14ac:dyDescent="0.25">
      <c r="B186" s="30" t="s">
        <v>124</v>
      </c>
      <c r="C186" s="41">
        <v>14385</v>
      </c>
      <c r="D186" s="41">
        <v>154860</v>
      </c>
      <c r="E186" s="41">
        <v>358</v>
      </c>
      <c r="F186" s="33">
        <f t="shared" si="12"/>
        <v>-0.17394050763753302</v>
      </c>
      <c r="G186" s="33">
        <f t="shared" si="13"/>
        <v>-8.6974978185505744E-2</v>
      </c>
      <c r="H186" s="33"/>
      <c r="I186" s="18"/>
    </row>
    <row r="187" spans="2:9" ht="14.25" customHeight="1" thickBot="1" x14ac:dyDescent="0.25">
      <c r="B187" s="31" t="s">
        <v>126</v>
      </c>
      <c r="C187" s="41">
        <v>9094</v>
      </c>
      <c r="D187" s="41">
        <v>115269</v>
      </c>
      <c r="E187" s="41">
        <v>335</v>
      </c>
      <c r="F187" s="33">
        <f t="shared" si="12"/>
        <v>-0.38282999660671868</v>
      </c>
      <c r="G187" s="33">
        <f t="shared" si="13"/>
        <v>-0.2743942741676581</v>
      </c>
      <c r="H187" s="33"/>
      <c r="I187" s="18"/>
    </row>
    <row r="188" spans="2:9" ht="14.25" customHeight="1" thickBot="1" x14ac:dyDescent="0.25">
      <c r="B188" s="32" t="s">
        <v>127</v>
      </c>
      <c r="C188" s="43">
        <v>10726</v>
      </c>
      <c r="D188" s="43">
        <v>136245</v>
      </c>
      <c r="E188" s="43">
        <v>493</v>
      </c>
      <c r="F188" s="34">
        <f t="shared" si="12"/>
        <v>-0.32049414000633514</v>
      </c>
      <c r="G188" s="34">
        <f t="shared" si="13"/>
        <v>-0.14788291950716118</v>
      </c>
      <c r="H188" s="34"/>
      <c r="I188" s="18"/>
    </row>
    <row r="189" spans="2:9" ht="14.25" customHeight="1" thickBot="1" x14ac:dyDescent="0.25">
      <c r="B189" s="35" t="s">
        <v>129</v>
      </c>
      <c r="C189" s="41">
        <v>10478</v>
      </c>
      <c r="D189" s="41">
        <v>136155</v>
      </c>
      <c r="E189" s="41">
        <v>566</v>
      </c>
      <c r="F189" s="33">
        <v>-0.26237240408306933</v>
      </c>
      <c r="G189" s="33">
        <v>4.1896235078053262E-2</v>
      </c>
      <c r="H189" s="33">
        <v>0.44020356234096691</v>
      </c>
      <c r="I189" s="18"/>
    </row>
    <row r="190" spans="2:9" ht="14.25" customHeight="1" thickBot="1" x14ac:dyDescent="0.25">
      <c r="B190" s="30" t="s">
        <v>130</v>
      </c>
      <c r="C190" s="41">
        <v>7689</v>
      </c>
      <c r="D190" s="41">
        <v>124382</v>
      </c>
      <c r="E190" s="41">
        <v>580</v>
      </c>
      <c r="F190" s="33">
        <v>-0.4654848800834202</v>
      </c>
      <c r="G190" s="33">
        <v>-0.19681002195531447</v>
      </c>
      <c r="H190" s="33">
        <v>0.62011173184357538</v>
      </c>
      <c r="I190" s="18"/>
    </row>
    <row r="191" spans="2:9" ht="14.25" customHeight="1" thickBot="1" x14ac:dyDescent="0.25">
      <c r="B191" s="31" t="s">
        <v>131</v>
      </c>
      <c r="C191" s="41">
        <v>5518</v>
      </c>
      <c r="D191" s="41">
        <v>101751</v>
      </c>
      <c r="E191" s="41">
        <v>487</v>
      </c>
      <c r="F191" s="33">
        <v>-0.39322630305696066</v>
      </c>
      <c r="G191" s="33">
        <v>-0.11727350805507118</v>
      </c>
      <c r="H191" s="33">
        <v>0.45373134328358211</v>
      </c>
      <c r="I191" s="18"/>
    </row>
    <row r="192" spans="2:9" ht="14.25" customHeight="1" thickBot="1" x14ac:dyDescent="0.25">
      <c r="B192" s="32" t="s">
        <v>132</v>
      </c>
      <c r="C192" s="43">
        <v>6409</v>
      </c>
      <c r="D192" s="43">
        <v>143788</v>
      </c>
      <c r="E192" s="43">
        <v>604</v>
      </c>
      <c r="F192" s="34">
        <v>-0.40247995524892782</v>
      </c>
      <c r="G192" s="34">
        <v>5.5363499577966165E-2</v>
      </c>
      <c r="H192" s="34">
        <v>0.22515212981744423</v>
      </c>
      <c r="I192" s="18"/>
    </row>
    <row r="193" spans="2:9" ht="14.25" customHeight="1" thickBot="1" x14ac:dyDescent="0.25">
      <c r="B193" s="35" t="s">
        <v>135</v>
      </c>
      <c r="C193" s="41">
        <v>6903</v>
      </c>
      <c r="D193" s="41">
        <v>151974</v>
      </c>
      <c r="E193" s="41">
        <v>732</v>
      </c>
      <c r="F193" s="33">
        <v>-0.34119106699751861</v>
      </c>
      <c r="G193" s="33">
        <v>0.11618376115456648</v>
      </c>
      <c r="H193" s="33">
        <v>0.29328621908127206</v>
      </c>
      <c r="I193" s="18"/>
    </row>
    <row r="194" spans="2:9" ht="14.25" customHeight="1" thickBot="1" x14ac:dyDescent="0.25">
      <c r="B194" s="30" t="s">
        <v>136</v>
      </c>
      <c r="C194" s="41">
        <v>7137</v>
      </c>
      <c r="D194" s="41">
        <v>155991</v>
      </c>
      <c r="E194" s="41">
        <v>859</v>
      </c>
      <c r="F194" s="33">
        <v>-7.1790870074131874E-2</v>
      </c>
      <c r="G194" s="33">
        <v>0.25412841086330817</v>
      </c>
      <c r="H194" s="33">
        <v>0.48103448275862071</v>
      </c>
      <c r="I194" s="18"/>
    </row>
    <row r="195" spans="2:9" ht="14.25" customHeight="1" thickBot="1" x14ac:dyDescent="0.25">
      <c r="B195" s="31" t="s">
        <v>137</v>
      </c>
      <c r="C195" s="41">
        <v>6315</v>
      </c>
      <c r="D195" s="41">
        <v>111544</v>
      </c>
      <c r="E195" s="41">
        <v>730</v>
      </c>
      <c r="F195" s="33">
        <v>0.14443638999637551</v>
      </c>
      <c r="G195" s="33">
        <v>9.6244754351308581E-2</v>
      </c>
      <c r="H195" s="33">
        <v>0.49897330595482547</v>
      </c>
      <c r="I195" s="18"/>
    </row>
    <row r="196" spans="2:9" ht="14.25" customHeight="1" thickBot="1" x14ac:dyDescent="0.25">
      <c r="B196" s="32" t="s">
        <v>146</v>
      </c>
      <c r="C196" s="43">
        <v>7049</v>
      </c>
      <c r="D196" s="43">
        <v>157337</v>
      </c>
      <c r="E196" s="43">
        <v>952</v>
      </c>
      <c r="F196" s="34">
        <v>9.9859572476205333E-2</v>
      </c>
      <c r="G196" s="34">
        <v>9.4229003811166445E-2</v>
      </c>
      <c r="H196" s="34">
        <v>0.57615894039735094</v>
      </c>
      <c r="I196" s="18"/>
    </row>
    <row r="197" spans="2:9" ht="14.25" customHeight="1" thickBot="1" x14ac:dyDescent="0.25">
      <c r="B197" s="35" t="s">
        <v>148</v>
      </c>
      <c r="C197" s="100">
        <v>5092</v>
      </c>
      <c r="D197" s="100">
        <v>194715</v>
      </c>
      <c r="E197" s="100">
        <v>1113</v>
      </c>
      <c r="F197" s="33">
        <v>-0.26234970302766913</v>
      </c>
      <c r="G197" s="33">
        <v>0.28123889612696906</v>
      </c>
      <c r="H197" s="33">
        <v>0.52049180327868849</v>
      </c>
      <c r="I197" s="18"/>
    </row>
    <row r="198" spans="2:9" ht="14.25" customHeight="1" thickBot="1" x14ac:dyDescent="0.25">
      <c r="B198" s="35" t="s">
        <v>149</v>
      </c>
      <c r="C198" s="100">
        <v>3857</v>
      </c>
      <c r="D198" s="100">
        <v>173225</v>
      </c>
      <c r="E198" s="100">
        <v>1254</v>
      </c>
      <c r="F198" s="33">
        <v>-0.45957685301947598</v>
      </c>
      <c r="G198" s="33">
        <v>0.11048073286279336</v>
      </c>
      <c r="H198" s="33">
        <v>0.45983701979045399</v>
      </c>
      <c r="I198" s="18"/>
    </row>
    <row r="199" spans="2:9" ht="14.25" customHeight="1" thickBot="1" x14ac:dyDescent="0.25">
      <c r="B199" s="35" t="s">
        <v>151</v>
      </c>
      <c r="C199" s="100">
        <v>3470</v>
      </c>
      <c r="D199" s="100">
        <v>151156</v>
      </c>
      <c r="E199" s="100">
        <v>1143</v>
      </c>
      <c r="F199" s="33">
        <v>-0.45051464766429139</v>
      </c>
      <c r="G199" s="33">
        <v>0.355124435200459</v>
      </c>
      <c r="H199" s="33">
        <v>0.5657534246575342</v>
      </c>
      <c r="I199" s="18"/>
    </row>
    <row r="200" spans="2:9" ht="14.25" customHeight="1" thickBot="1" x14ac:dyDescent="0.25">
      <c r="B200" s="32" t="s">
        <v>153</v>
      </c>
      <c r="C200" s="43">
        <v>4992</v>
      </c>
      <c r="D200" s="43">
        <v>201895</v>
      </c>
      <c r="E200" s="43">
        <v>1576</v>
      </c>
      <c r="F200" s="34">
        <v>-0.29181444176478932</v>
      </c>
      <c r="G200" s="34">
        <v>0.28320102709470751</v>
      </c>
      <c r="H200" s="34">
        <v>0.65546218487394958</v>
      </c>
      <c r="I200" s="18"/>
    </row>
    <row r="201" spans="2:9" ht="14.25" customHeight="1" thickBot="1" x14ac:dyDescent="0.25">
      <c r="B201" s="35" t="s">
        <v>158</v>
      </c>
      <c r="C201" s="100">
        <v>4658</v>
      </c>
      <c r="D201" s="100">
        <v>167095</v>
      </c>
      <c r="E201" s="100">
        <v>1568</v>
      </c>
      <c r="F201" s="33">
        <v>-8.5231736056559315E-2</v>
      </c>
      <c r="G201" s="33">
        <v>-0.14184834244922065</v>
      </c>
      <c r="H201" s="33">
        <v>0.4088050314465409</v>
      </c>
      <c r="I201" s="18"/>
    </row>
    <row r="202" spans="2:9" ht="14.25" customHeight="1" thickBot="1" x14ac:dyDescent="0.25">
      <c r="B202" s="35" t="s">
        <v>159</v>
      </c>
      <c r="C202" s="100">
        <v>3387</v>
      </c>
      <c r="D202" s="100">
        <v>133351</v>
      </c>
      <c r="E202" s="100">
        <v>1176</v>
      </c>
      <c r="F202" s="33">
        <v>-0.12185636505055743</v>
      </c>
      <c r="G202" s="33">
        <v>-0.23018617405108963</v>
      </c>
      <c r="H202" s="33">
        <v>-6.2200956937799042E-2</v>
      </c>
      <c r="I202" s="18"/>
    </row>
    <row r="203" spans="2:9" ht="14.25" customHeight="1" thickBot="1" x14ac:dyDescent="0.25">
      <c r="B203" s="35" t="s">
        <v>160</v>
      </c>
      <c r="C203" s="100">
        <v>5299</v>
      </c>
      <c r="D203" s="100">
        <v>167630</v>
      </c>
      <c r="E203" s="100">
        <v>1868</v>
      </c>
      <c r="F203" s="33">
        <v>0.52708933717579254</v>
      </c>
      <c r="G203" s="33">
        <v>0.10898674217364841</v>
      </c>
      <c r="H203" s="33">
        <v>0.63429571303587051</v>
      </c>
      <c r="I203" s="18"/>
    </row>
    <row r="204" spans="2:9" ht="14.25" customHeight="1" thickBot="1" x14ac:dyDescent="0.25">
      <c r="B204" s="32" t="s">
        <v>161</v>
      </c>
      <c r="C204" s="43">
        <v>7116</v>
      </c>
      <c r="D204" s="43">
        <v>241119</v>
      </c>
      <c r="E204" s="43">
        <v>2262</v>
      </c>
      <c r="F204" s="34">
        <v>0.42548076923076922</v>
      </c>
      <c r="G204" s="34">
        <v>0.19427920453701181</v>
      </c>
      <c r="H204" s="34">
        <v>0.43527918781725888</v>
      </c>
      <c r="I204" s="18"/>
    </row>
    <row r="205" spans="2:9" ht="14.25" customHeight="1" thickBot="1" x14ac:dyDescent="0.25">
      <c r="B205" s="35" t="s">
        <v>163</v>
      </c>
      <c r="C205" s="100">
        <v>7280</v>
      </c>
      <c r="D205" s="100">
        <v>205212</v>
      </c>
      <c r="E205" s="100">
        <v>2531</v>
      </c>
      <c r="F205" s="33">
        <v>0.56290253327608419</v>
      </c>
      <c r="G205" s="33">
        <v>0.22811574254166792</v>
      </c>
      <c r="H205" s="33">
        <v>0.61415816326530615</v>
      </c>
      <c r="I205" s="18"/>
    </row>
    <row r="206" spans="2:9" ht="14.25" customHeight="1" thickBot="1" x14ac:dyDescent="0.25">
      <c r="B206" s="35" t="s">
        <v>221</v>
      </c>
      <c r="C206" s="100">
        <v>7641</v>
      </c>
      <c r="D206" s="100">
        <v>210679</v>
      </c>
      <c r="E206" s="100">
        <v>2675</v>
      </c>
      <c r="F206" s="33">
        <v>1.256</v>
      </c>
      <c r="G206" s="99">
        <v>0.57999999999999996</v>
      </c>
      <c r="H206" s="99">
        <v>1.2749999999999999</v>
      </c>
      <c r="I206" s="18"/>
    </row>
    <row r="207" spans="2:9" ht="14.25" customHeight="1" thickBot="1" x14ac:dyDescent="0.25">
      <c r="B207" s="35" t="s">
        <v>228</v>
      </c>
      <c r="C207" s="100">
        <v>6504</v>
      </c>
      <c r="D207" s="100">
        <v>163259</v>
      </c>
      <c r="E207" s="100">
        <v>2196</v>
      </c>
      <c r="F207" s="33">
        <v>0.22700000000000001</v>
      </c>
      <c r="G207" s="99">
        <v>-2.5999999999999999E-2</v>
      </c>
      <c r="H207" s="99">
        <v>0.17599999999999999</v>
      </c>
      <c r="I207" s="18"/>
    </row>
    <row r="208" spans="2:9" ht="14.25" customHeight="1" thickBot="1" x14ac:dyDescent="0.25">
      <c r="B208" s="32" t="s">
        <v>229</v>
      </c>
      <c r="C208" s="43">
        <v>6449</v>
      </c>
      <c r="D208" s="43">
        <v>225536</v>
      </c>
      <c r="E208" s="43">
        <v>2604</v>
      </c>
      <c r="F208" s="34">
        <v>-9.4E-2</v>
      </c>
      <c r="G208" s="34">
        <v>-6.4000000000000001E-2</v>
      </c>
      <c r="H208" s="34">
        <v>0.151</v>
      </c>
      <c r="I208" s="18"/>
    </row>
    <row r="209" spans="2:9" ht="14.25" customHeight="1" thickBot="1" x14ac:dyDescent="0.25">
      <c r="B209" s="35" t="s">
        <v>230</v>
      </c>
      <c r="C209" s="100">
        <v>6410</v>
      </c>
      <c r="D209" s="100">
        <v>239972</v>
      </c>
      <c r="E209" s="100">
        <v>2812</v>
      </c>
      <c r="F209" s="33">
        <v>-0.11950549450549451</v>
      </c>
      <c r="G209" s="99">
        <v>0.16938580589829055</v>
      </c>
      <c r="H209" s="99">
        <v>0.1110233109442908</v>
      </c>
      <c r="I209" s="18"/>
    </row>
    <row r="210" spans="2:9" ht="14.25" customHeight="1" thickBot="1" x14ac:dyDescent="0.25">
      <c r="B210" s="35" t="s">
        <v>234</v>
      </c>
      <c r="C210" s="100">
        <v>6242</v>
      </c>
      <c r="D210" s="100">
        <v>217801</v>
      </c>
      <c r="E210" s="100">
        <v>2927</v>
      </c>
      <c r="F210" s="33">
        <v>-0.18309121842690748</v>
      </c>
      <c r="G210" s="99">
        <v>3.3804982936125577E-2</v>
      </c>
      <c r="H210" s="99">
        <v>9.4205607476635519E-2</v>
      </c>
      <c r="I210" s="18"/>
    </row>
    <row r="211" spans="2:9" ht="14.25" customHeight="1" thickBot="1" x14ac:dyDescent="0.25">
      <c r="B211" s="35" t="s">
        <v>237</v>
      </c>
      <c r="C211" s="100">
        <v>5637</v>
      </c>
      <c r="D211" s="100">
        <v>206093</v>
      </c>
      <c r="E211" s="100">
        <v>3318</v>
      </c>
      <c r="F211" s="33">
        <v>-0.13330258302583026</v>
      </c>
      <c r="G211" s="99">
        <v>0.26236838397883117</v>
      </c>
      <c r="H211" s="99">
        <v>0.51092896174863389</v>
      </c>
      <c r="I211" s="18"/>
    </row>
    <row r="212" spans="2:9" ht="14.25" customHeight="1" thickBot="1" x14ac:dyDescent="0.25">
      <c r="B212" s="32" t="s">
        <v>243</v>
      </c>
      <c r="C212" s="43">
        <v>6646</v>
      </c>
      <c r="D212" s="43">
        <v>292388</v>
      </c>
      <c r="E212" s="43">
        <v>6385</v>
      </c>
      <c r="F212" s="34">
        <v>3.0547371685532641E-2</v>
      </c>
      <c r="G212" s="34">
        <v>0.29641387627695798</v>
      </c>
      <c r="H212" s="34">
        <v>1.4519969278033795</v>
      </c>
      <c r="I212" s="18"/>
    </row>
    <row r="213" spans="2:9" ht="14.25" customHeight="1" thickBot="1" x14ac:dyDescent="0.25">
      <c r="B213" s="35" t="s">
        <v>250</v>
      </c>
      <c r="C213" s="100">
        <f>+'Ej. Hipot. presentados TSJ '!G23</f>
        <v>5753</v>
      </c>
      <c r="D213" s="100">
        <f>+'Monitorios presentados TSJ  '!G23</f>
        <v>229179</v>
      </c>
      <c r="E213" s="100">
        <v>0</v>
      </c>
      <c r="F213" s="33">
        <f>+(C213-C209)/C209</f>
        <v>-0.10249609984399376</v>
      </c>
      <c r="G213" s="33">
        <f t="shared" ref="G213:H216" si="14">+(D213-D209)/D209</f>
        <v>-4.4976080542729988E-2</v>
      </c>
      <c r="H213" s="33">
        <f t="shared" si="14"/>
        <v>-1</v>
      </c>
      <c r="I213" s="18"/>
    </row>
    <row r="214" spans="2:9" ht="14.25" customHeight="1" thickBot="1" x14ac:dyDescent="0.25">
      <c r="B214" s="35" t="s">
        <v>260</v>
      </c>
      <c r="C214" s="100">
        <f>+'Ej. Hipot. presentados TSJ '!H23</f>
        <v>5161</v>
      </c>
      <c r="D214" s="100">
        <f>+'Monitorios presentados TSJ  '!H23</f>
        <v>297658</v>
      </c>
      <c r="E214" s="100">
        <v>0</v>
      </c>
      <c r="F214" s="33">
        <f>+(C214-C210)/C210</f>
        <v>-0.17318167254085229</v>
      </c>
      <c r="G214" s="33">
        <f t="shared" si="14"/>
        <v>0.36665120913127119</v>
      </c>
      <c r="H214" s="33">
        <f t="shared" si="14"/>
        <v>-1</v>
      </c>
      <c r="I214" s="18"/>
    </row>
    <row r="215" spans="2:9" ht="14.25" customHeight="1" thickBot="1" x14ac:dyDescent="0.25">
      <c r="B215" s="35" t="s">
        <v>269</v>
      </c>
      <c r="C215" s="100">
        <f>+'Ej. Hipot. presentados TSJ '!I23</f>
        <v>2716</v>
      </c>
      <c r="D215" s="100">
        <f>+'Monitorios presentados TSJ  '!$I$23</f>
        <v>247739</v>
      </c>
      <c r="E215" s="100">
        <v>0</v>
      </c>
      <c r="F215" s="33">
        <f>+(C215-C211)/C211</f>
        <v>-0.51818343090296259</v>
      </c>
      <c r="G215" s="33">
        <f t="shared" si="14"/>
        <v>0.20207382104195679</v>
      </c>
      <c r="H215" s="33">
        <f t="shared" si="14"/>
        <v>-1</v>
      </c>
      <c r="I215" s="18"/>
    </row>
    <row r="216" spans="2:9" ht="14.25" customHeight="1" thickBot="1" x14ac:dyDescent="0.25">
      <c r="B216" s="35" t="s">
        <v>292</v>
      </c>
      <c r="C216" s="100">
        <f>+'Ej. Hipot. presentados TSJ '!J23</f>
        <v>5947</v>
      </c>
      <c r="D216" s="100">
        <f>+'Monitorios presentados TSJ  '!J23</f>
        <v>289096</v>
      </c>
      <c r="E216" s="100">
        <v>0</v>
      </c>
      <c r="F216" s="33">
        <f>+(C216-C212)/C212</f>
        <v>-0.10517604574179958</v>
      </c>
      <c r="G216" s="33">
        <f t="shared" si="14"/>
        <v>-1.1259011997756406E-2</v>
      </c>
      <c r="H216" s="33">
        <f t="shared" si="14"/>
        <v>-1</v>
      </c>
      <c r="I216" s="18"/>
    </row>
    <row r="217" spans="2:9" ht="25.5" customHeight="1" x14ac:dyDescent="0.2">
      <c r="B217" s="21"/>
      <c r="C217" s="16"/>
      <c r="D217" s="16"/>
      <c r="E217" s="22"/>
      <c r="F217" s="17"/>
      <c r="H217" s="18"/>
    </row>
    <row r="218" spans="2:9" ht="54.95" customHeight="1" x14ac:dyDescent="0.2">
      <c r="C218" s="39" t="s">
        <v>106</v>
      </c>
      <c r="D218" s="39" t="s">
        <v>70</v>
      </c>
      <c r="E218" s="39" t="s">
        <v>114</v>
      </c>
      <c r="F218" s="39" t="s">
        <v>115</v>
      </c>
      <c r="G218" s="39" t="s">
        <v>116</v>
      </c>
      <c r="H218" s="39" t="s">
        <v>117</v>
      </c>
    </row>
    <row r="219" spans="2:9" ht="14.25" customHeight="1" thickBot="1" x14ac:dyDescent="0.25">
      <c r="B219" s="35" t="s">
        <v>86</v>
      </c>
      <c r="C219" s="40">
        <v>19468</v>
      </c>
      <c r="D219" s="36"/>
      <c r="E219" s="40">
        <v>7300</v>
      </c>
      <c r="F219" s="36"/>
      <c r="G219" s="40">
        <v>11238</v>
      </c>
      <c r="H219" s="36"/>
    </row>
    <row r="220" spans="2:9" ht="14.25" customHeight="1" thickBot="1" x14ac:dyDescent="0.25">
      <c r="B220" s="30" t="s">
        <v>90</v>
      </c>
      <c r="C220" s="41">
        <v>18077</v>
      </c>
      <c r="D220" s="33"/>
      <c r="E220" s="41">
        <v>6549</v>
      </c>
      <c r="F220" s="33"/>
      <c r="G220" s="41">
        <v>10527</v>
      </c>
      <c r="H220" s="33"/>
    </row>
    <row r="221" spans="2:9" ht="14.25" customHeight="1" thickBot="1" x14ac:dyDescent="0.25">
      <c r="B221" s="31" t="s">
        <v>93</v>
      </c>
      <c r="C221" s="41">
        <v>12439</v>
      </c>
      <c r="D221" s="33"/>
      <c r="E221" s="41">
        <v>4747</v>
      </c>
      <c r="F221" s="33"/>
      <c r="G221" s="41">
        <v>7147</v>
      </c>
      <c r="H221" s="33"/>
    </row>
    <row r="222" spans="2:9" ht="15" customHeight="1" thickBot="1" x14ac:dyDescent="0.25">
      <c r="B222" s="32" t="s">
        <v>95</v>
      </c>
      <c r="C222" s="43">
        <v>17205</v>
      </c>
      <c r="D222" s="34"/>
      <c r="E222" s="43">
        <v>7215</v>
      </c>
      <c r="F222" s="34"/>
      <c r="G222" s="43">
        <v>9229</v>
      </c>
      <c r="H222" s="34"/>
    </row>
    <row r="223" spans="2:9" ht="15" customHeight="1" thickBot="1" x14ac:dyDescent="0.25">
      <c r="B223" s="35" t="s">
        <v>97</v>
      </c>
      <c r="C223" s="41">
        <v>18485</v>
      </c>
      <c r="D223" s="33">
        <f t="shared" ref="D223:D230" si="15">+(C223-C219)/C219</f>
        <v>-5.0493116909800698E-2</v>
      </c>
      <c r="E223" s="41">
        <v>7716</v>
      </c>
      <c r="F223" s="33">
        <f t="shared" ref="F223:F230" si="16">+(E223-E219)/E219</f>
        <v>5.6986301369863011E-2</v>
      </c>
      <c r="G223" s="41">
        <v>9944</v>
      </c>
      <c r="H223" s="33">
        <f t="shared" ref="H223:H230" si="17">+(G223-G219)/G219</f>
        <v>-0.11514504360206443</v>
      </c>
    </row>
    <row r="224" spans="2:9" ht="15" customHeight="1" thickBot="1" x14ac:dyDescent="0.25">
      <c r="B224" s="30" t="s">
        <v>104</v>
      </c>
      <c r="C224" s="41">
        <v>18749</v>
      </c>
      <c r="D224" s="33">
        <f t="shared" si="15"/>
        <v>3.7174309896553633E-2</v>
      </c>
      <c r="E224" s="41">
        <v>7907</v>
      </c>
      <c r="F224" s="33">
        <f t="shared" si="16"/>
        <v>0.20735990227515652</v>
      </c>
      <c r="G224" s="41">
        <v>9978</v>
      </c>
      <c r="H224" s="33">
        <f t="shared" si="17"/>
        <v>-5.2151610145340553E-2</v>
      </c>
    </row>
    <row r="225" spans="2:8" ht="15" customHeight="1" thickBot="1" x14ac:dyDescent="0.25">
      <c r="B225" s="31" t="s">
        <v>107</v>
      </c>
      <c r="C225" s="41">
        <v>13341</v>
      </c>
      <c r="D225" s="33">
        <f t="shared" si="15"/>
        <v>7.2513867674250346E-2</v>
      </c>
      <c r="E225" s="41">
        <v>5796</v>
      </c>
      <c r="F225" s="33">
        <f t="shared" si="16"/>
        <v>0.22098167263534865</v>
      </c>
      <c r="G225" s="41">
        <v>6849</v>
      </c>
      <c r="H225" s="33">
        <f t="shared" si="17"/>
        <v>-4.1695816426472646E-2</v>
      </c>
    </row>
    <row r="226" spans="2:8" ht="15" customHeight="1" thickBot="1" x14ac:dyDescent="0.25">
      <c r="B226" s="32" t="s">
        <v>111</v>
      </c>
      <c r="C226" s="43">
        <v>17516</v>
      </c>
      <c r="D226" s="34">
        <f t="shared" si="15"/>
        <v>1.8076140656785818E-2</v>
      </c>
      <c r="E226" s="43">
        <v>7458</v>
      </c>
      <c r="F226" s="34">
        <f t="shared" si="16"/>
        <v>3.3679833679833682E-2</v>
      </c>
      <c r="G226" s="43">
        <v>9273</v>
      </c>
      <c r="H226" s="34">
        <f t="shared" si="17"/>
        <v>4.7675804529201428E-3</v>
      </c>
    </row>
    <row r="227" spans="2:8" ht="14.25" customHeight="1" thickBot="1" x14ac:dyDescent="0.25">
      <c r="B227" s="35" t="s">
        <v>113</v>
      </c>
      <c r="C227" s="41">
        <v>18869</v>
      </c>
      <c r="D227" s="33">
        <f t="shared" si="15"/>
        <v>2.0773600216391668E-2</v>
      </c>
      <c r="E227" s="41">
        <v>8178</v>
      </c>
      <c r="F227" s="33">
        <f t="shared" si="16"/>
        <v>5.9875583203732506E-2</v>
      </c>
      <c r="G227" s="41">
        <v>9917</v>
      </c>
      <c r="H227" s="33">
        <f t="shared" si="17"/>
        <v>-2.7152051488334673E-3</v>
      </c>
    </row>
    <row r="228" spans="2:8" ht="14.25" customHeight="1" thickBot="1" x14ac:dyDescent="0.25">
      <c r="B228" s="30" t="s">
        <v>118</v>
      </c>
      <c r="C228" s="41">
        <v>18739</v>
      </c>
      <c r="D228" s="33">
        <f t="shared" si="15"/>
        <v>-5.3336177929489575E-4</v>
      </c>
      <c r="E228" s="41">
        <v>8120</v>
      </c>
      <c r="F228" s="33">
        <f t="shared" si="16"/>
        <v>2.693815606424687E-2</v>
      </c>
      <c r="G228" s="41">
        <v>9858</v>
      </c>
      <c r="H228" s="33">
        <f t="shared" si="17"/>
        <v>-1.2026458208057728E-2</v>
      </c>
    </row>
    <row r="229" spans="2:8" ht="14.25" customHeight="1" thickBot="1" x14ac:dyDescent="0.25">
      <c r="B229" s="31" t="s">
        <v>119</v>
      </c>
      <c r="C229" s="41">
        <v>13135</v>
      </c>
      <c r="D229" s="33">
        <f t="shared" si="15"/>
        <v>-1.5441121355220747E-2</v>
      </c>
      <c r="E229" s="41">
        <v>5670</v>
      </c>
      <c r="F229" s="33">
        <f t="shared" si="16"/>
        <v>-2.1739130434782608E-2</v>
      </c>
      <c r="G229" s="41">
        <v>7040</v>
      </c>
      <c r="H229" s="33">
        <f t="shared" si="17"/>
        <v>2.788728281500949E-2</v>
      </c>
    </row>
    <row r="230" spans="2:8" ht="13.5" customHeight="1" thickBot="1" x14ac:dyDescent="0.25">
      <c r="B230" s="32" t="s">
        <v>121</v>
      </c>
      <c r="C230" s="43">
        <v>16616</v>
      </c>
      <c r="D230" s="34">
        <f t="shared" si="15"/>
        <v>-5.1381593971226304E-2</v>
      </c>
      <c r="E230" s="43">
        <v>7257</v>
      </c>
      <c r="F230" s="34">
        <f t="shared" si="16"/>
        <v>-2.6950925181013677E-2</v>
      </c>
      <c r="G230" s="43">
        <v>8862</v>
      </c>
      <c r="H230" s="34">
        <f t="shared" si="17"/>
        <v>-4.4322225816887738E-2</v>
      </c>
    </row>
    <row r="231" spans="2:8" ht="13.5" customHeight="1" thickBot="1" x14ac:dyDescent="0.25">
      <c r="B231" s="35" t="s">
        <v>122</v>
      </c>
      <c r="C231" s="41">
        <v>16688</v>
      </c>
      <c r="D231" s="33">
        <v>-0.11558641157454025</v>
      </c>
      <c r="E231" s="41">
        <v>6971</v>
      </c>
      <c r="F231" s="33">
        <v>-0.14759109806798729</v>
      </c>
      <c r="G231" s="41">
        <v>9081</v>
      </c>
      <c r="H231" s="33">
        <v>-8.4299687405465368E-2</v>
      </c>
    </row>
    <row r="232" spans="2:8" ht="13.5" customHeight="1" thickBot="1" x14ac:dyDescent="0.25">
      <c r="B232" s="30" t="s">
        <v>124</v>
      </c>
      <c r="C232" s="41">
        <v>18402</v>
      </c>
      <c r="D232" s="33">
        <v>-1.7983883878542078E-2</v>
      </c>
      <c r="E232" s="41">
        <v>7744</v>
      </c>
      <c r="F232" s="33">
        <v>-4.6305418719211823E-2</v>
      </c>
      <c r="G232" s="41">
        <v>9917</v>
      </c>
      <c r="H232" s="33">
        <v>5.9849868127409209E-3</v>
      </c>
    </row>
    <row r="233" spans="2:8" ht="13.5" customHeight="1" thickBot="1" x14ac:dyDescent="0.25">
      <c r="B233" s="31" t="s">
        <v>126</v>
      </c>
      <c r="C233" s="41">
        <v>12148</v>
      </c>
      <c r="D233" s="33">
        <v>-7.5142748382185001E-2</v>
      </c>
      <c r="E233" s="41">
        <v>4999</v>
      </c>
      <c r="F233" s="33">
        <v>-0.11834215167548501</v>
      </c>
      <c r="G233" s="41">
        <v>6688</v>
      </c>
      <c r="H233" s="33">
        <v>-0.05</v>
      </c>
    </row>
    <row r="234" spans="2:8" ht="13.5" customHeight="1" thickBot="1" x14ac:dyDescent="0.25">
      <c r="B234" s="32" t="s">
        <v>127</v>
      </c>
      <c r="C234" s="43">
        <v>15797</v>
      </c>
      <c r="D234" s="34">
        <v>-4.9289841116995664E-2</v>
      </c>
      <c r="E234" s="43">
        <v>6683</v>
      </c>
      <c r="F234" s="34">
        <v>-7.909604519774012E-2</v>
      </c>
      <c r="G234" s="43">
        <v>8505</v>
      </c>
      <c r="H234" s="34">
        <v>-4.0284360189573459E-2</v>
      </c>
    </row>
    <row r="235" spans="2:8" ht="13.5" customHeight="1" thickBot="1" x14ac:dyDescent="0.25">
      <c r="B235" s="35" t="s">
        <v>129</v>
      </c>
      <c r="C235" s="41">
        <v>17055</v>
      </c>
      <c r="D235" s="33">
        <v>2.1991850431447746E-2</v>
      </c>
      <c r="E235" s="41">
        <v>6732</v>
      </c>
      <c r="F235" s="33">
        <v>-3.4284894563190359E-2</v>
      </c>
      <c r="G235" s="41">
        <v>9612</v>
      </c>
      <c r="H235" s="33">
        <v>5.8473736372646183E-2</v>
      </c>
    </row>
    <row r="236" spans="2:8" ht="13.5" customHeight="1" thickBot="1" x14ac:dyDescent="0.25">
      <c r="B236" s="30" t="s">
        <v>130</v>
      </c>
      <c r="C236" s="41">
        <v>16859</v>
      </c>
      <c r="D236" s="33">
        <v>-8.3849581567220957E-2</v>
      </c>
      <c r="E236" s="41">
        <v>6197</v>
      </c>
      <c r="F236" s="33">
        <v>-0.19976756198347106</v>
      </c>
      <c r="G236" s="41">
        <v>9886</v>
      </c>
      <c r="H236" s="33">
        <v>-3.1259453463749116E-3</v>
      </c>
    </row>
    <row r="237" spans="2:8" ht="13.5" customHeight="1" thickBot="1" x14ac:dyDescent="0.25">
      <c r="B237" s="31" t="s">
        <v>131</v>
      </c>
      <c r="C237" s="41">
        <v>11581</v>
      </c>
      <c r="D237" s="33">
        <v>-4.6674349687191308E-2</v>
      </c>
      <c r="E237" s="41">
        <v>4063</v>
      </c>
      <c r="F237" s="33">
        <v>-0.18723744748949789</v>
      </c>
      <c r="G237" s="41">
        <v>6969</v>
      </c>
      <c r="H237" s="33">
        <v>4.201555023923445E-2</v>
      </c>
    </row>
    <row r="238" spans="2:8" ht="13.5" customHeight="1" thickBot="1" x14ac:dyDescent="0.25">
      <c r="B238" s="32" t="s">
        <v>132</v>
      </c>
      <c r="C238" s="43">
        <v>15259</v>
      </c>
      <c r="D238" s="34">
        <v>-3.4057099449262516E-2</v>
      </c>
      <c r="E238" s="43">
        <v>5338</v>
      </c>
      <c r="F238" s="34">
        <v>-0.20125692054466557</v>
      </c>
      <c r="G238" s="43">
        <v>9199</v>
      </c>
      <c r="H238" s="34">
        <v>8.159905937683716E-2</v>
      </c>
    </row>
    <row r="239" spans="2:8" ht="13.5" customHeight="1" thickBot="1" x14ac:dyDescent="0.25">
      <c r="B239" s="35" t="s">
        <v>135</v>
      </c>
      <c r="C239" s="41">
        <v>15907</v>
      </c>
      <c r="D239" s="33">
        <v>-6.7311638815596597E-2</v>
      </c>
      <c r="E239" s="41">
        <v>5371</v>
      </c>
      <c r="F239" s="33">
        <v>-0.20216874628639334</v>
      </c>
      <c r="G239" s="41">
        <v>9719</v>
      </c>
      <c r="H239" s="33">
        <v>1.1131918435289222E-2</v>
      </c>
    </row>
    <row r="240" spans="2:8" ht="13.5" customHeight="1" thickBot="1" x14ac:dyDescent="0.25">
      <c r="B240" s="30" t="s">
        <v>136</v>
      </c>
      <c r="C240" s="41">
        <v>17152</v>
      </c>
      <c r="D240" s="33">
        <v>1.7379441247998104E-2</v>
      </c>
      <c r="E240" s="41">
        <v>5672</v>
      </c>
      <c r="F240" s="33">
        <v>-8.4718412134903984E-2</v>
      </c>
      <c r="G240" s="41">
        <v>10491</v>
      </c>
      <c r="H240" s="33">
        <v>6.1197653247015982E-2</v>
      </c>
    </row>
    <row r="241" spans="2:8" ht="13.5" customHeight="1" thickBot="1" x14ac:dyDescent="0.25">
      <c r="B241" s="31" t="s">
        <v>137</v>
      </c>
      <c r="C241" s="41">
        <v>11547</v>
      </c>
      <c r="D241" s="33">
        <v>-2.9358431914342457E-3</v>
      </c>
      <c r="E241" s="41">
        <v>3404</v>
      </c>
      <c r="F241" s="33">
        <v>-0.16219542210189516</v>
      </c>
      <c r="G241" s="41">
        <v>7518</v>
      </c>
      <c r="H241" s="33">
        <v>7.8777442961687469E-2</v>
      </c>
    </row>
    <row r="242" spans="2:8" ht="13.5" customHeight="1" thickBot="1" x14ac:dyDescent="0.25">
      <c r="B242" s="32" t="s">
        <v>146</v>
      </c>
      <c r="C242" s="43">
        <v>15065</v>
      </c>
      <c r="D242" s="34">
        <v>-1.2713808244314831E-2</v>
      </c>
      <c r="E242" s="43">
        <v>4498</v>
      </c>
      <c r="F242" s="34">
        <v>-0.15736230798051704</v>
      </c>
      <c r="G242" s="43">
        <v>9557</v>
      </c>
      <c r="H242" s="34">
        <v>3.8917273616697466E-2</v>
      </c>
    </row>
    <row r="243" spans="2:8" ht="13.5" customHeight="1" thickBot="1" x14ac:dyDescent="0.25">
      <c r="B243" s="35" t="s">
        <v>148</v>
      </c>
      <c r="C243" s="100">
        <v>15544</v>
      </c>
      <c r="D243" s="33">
        <v>-2.2820142075815678E-2</v>
      </c>
      <c r="E243" s="100">
        <v>4351</v>
      </c>
      <c r="F243" s="33">
        <v>-0.18990876931670081</v>
      </c>
      <c r="G243" s="100">
        <v>10304</v>
      </c>
      <c r="H243" s="33">
        <v>6.0191377713756558E-2</v>
      </c>
    </row>
    <row r="244" spans="2:8" ht="13.5" customHeight="1" thickBot="1" x14ac:dyDescent="0.25">
      <c r="B244" s="35" t="s">
        <v>149</v>
      </c>
      <c r="C244" s="100">
        <v>14677</v>
      </c>
      <c r="D244" s="33">
        <v>-0.14429804104477612</v>
      </c>
      <c r="E244" s="100">
        <v>3812</v>
      </c>
      <c r="F244" s="33">
        <v>-0.32792665726375175</v>
      </c>
      <c r="G244" s="100">
        <v>9896</v>
      </c>
      <c r="H244" s="33">
        <v>-5.67152797636069E-2</v>
      </c>
    </row>
    <row r="245" spans="2:8" ht="13.5" customHeight="1" thickBot="1" x14ac:dyDescent="0.25">
      <c r="B245" s="35" t="s">
        <v>151</v>
      </c>
      <c r="C245" s="100">
        <v>10173</v>
      </c>
      <c r="D245" s="33">
        <v>-0.1189919459599896</v>
      </c>
      <c r="E245" s="100">
        <v>2527</v>
      </c>
      <c r="F245" s="33">
        <v>-0.25763807285546414</v>
      </c>
      <c r="G245" s="100">
        <v>6957</v>
      </c>
      <c r="H245" s="33">
        <v>-7.4620909816440539E-2</v>
      </c>
    </row>
    <row r="246" spans="2:8" ht="13.5" customHeight="1" thickBot="1" x14ac:dyDescent="0.25">
      <c r="B246" s="32" t="s">
        <v>153</v>
      </c>
      <c r="C246" s="43">
        <v>13612</v>
      </c>
      <c r="D246" s="34">
        <v>-9.6448722203783602E-2</v>
      </c>
      <c r="E246" s="43">
        <v>3503</v>
      </c>
      <c r="F246" s="34">
        <v>-0.22120942641173855</v>
      </c>
      <c r="G246" s="43">
        <v>9310</v>
      </c>
      <c r="H246" s="34">
        <v>-2.584493041749503E-2</v>
      </c>
    </row>
    <row r="247" spans="2:8" ht="13.5" customHeight="1" thickBot="1" x14ac:dyDescent="0.25">
      <c r="B247" s="35" t="s">
        <v>158</v>
      </c>
      <c r="C247" s="100">
        <v>9665</v>
      </c>
      <c r="D247" s="33">
        <v>-0.37821667524446734</v>
      </c>
      <c r="E247" s="100">
        <v>2392</v>
      </c>
      <c r="F247" s="33">
        <v>-0.45024132383360149</v>
      </c>
      <c r="G247" s="100">
        <v>6896</v>
      </c>
      <c r="H247" s="33">
        <v>-0.33074534161490682</v>
      </c>
    </row>
    <row r="248" spans="2:8" ht="13.5" customHeight="1" thickBot="1" x14ac:dyDescent="0.25">
      <c r="B248" s="35" t="s">
        <v>159</v>
      </c>
      <c r="C248" s="100">
        <v>1383</v>
      </c>
      <c r="D248" s="33">
        <v>-0.90577093411460108</v>
      </c>
      <c r="E248" s="100">
        <v>300</v>
      </c>
      <c r="F248" s="33">
        <v>-0.92130115424973769</v>
      </c>
      <c r="G248" s="100">
        <v>1013</v>
      </c>
      <c r="H248" s="33">
        <v>-0.89763540824575583</v>
      </c>
    </row>
    <row r="249" spans="2:8" ht="13.5" customHeight="1" thickBot="1" x14ac:dyDescent="0.25">
      <c r="B249" s="35" t="s">
        <v>160</v>
      </c>
      <c r="C249" s="100">
        <v>7096</v>
      </c>
      <c r="D249" s="33">
        <v>-0.30246731544283889</v>
      </c>
      <c r="E249" s="100">
        <v>1564</v>
      </c>
      <c r="F249" s="33">
        <v>-0.38108428967154728</v>
      </c>
      <c r="G249" s="100">
        <v>5190</v>
      </c>
      <c r="H249" s="33">
        <v>-0.2539887882708064</v>
      </c>
    </row>
    <row r="250" spans="2:8" ht="13.5" customHeight="1" thickBot="1" x14ac:dyDescent="0.25">
      <c r="B250" s="32" t="s">
        <v>161</v>
      </c>
      <c r="C250" s="43">
        <v>11262</v>
      </c>
      <c r="D250" s="34">
        <v>-0.17264178665883045</v>
      </c>
      <c r="E250" s="43">
        <v>2659</v>
      </c>
      <c r="F250" s="34">
        <v>-0.24093634027976021</v>
      </c>
      <c r="G250" s="43">
        <v>8046</v>
      </c>
      <c r="H250" s="34">
        <v>-0.13576799140708914</v>
      </c>
    </row>
    <row r="251" spans="2:8" ht="13.5" customHeight="1" thickBot="1" x14ac:dyDescent="0.25">
      <c r="B251" s="35" t="s">
        <v>163</v>
      </c>
      <c r="C251" s="100">
        <v>10965</v>
      </c>
      <c r="D251" s="33">
        <v>0.13409208484221419</v>
      </c>
      <c r="E251" s="100">
        <v>2548</v>
      </c>
      <c r="F251" s="33">
        <v>6.5217391304347824E-2</v>
      </c>
      <c r="G251" s="100">
        <v>7866</v>
      </c>
      <c r="H251" s="33">
        <v>0.14008120649651973</v>
      </c>
    </row>
    <row r="252" spans="2:8" ht="13.5" customHeight="1" x14ac:dyDescent="0.2">
      <c r="B252" s="35" t="s">
        <v>221</v>
      </c>
      <c r="C252" s="100">
        <v>11574</v>
      </c>
      <c r="D252" s="99">
        <v>7.3689999999999998</v>
      </c>
      <c r="E252" s="100">
        <v>2849</v>
      </c>
      <c r="F252" s="99">
        <v>8.4969999999999999</v>
      </c>
      <c r="G252" s="100">
        <v>8031</v>
      </c>
      <c r="H252" s="99">
        <v>6.9279999999999999</v>
      </c>
    </row>
    <row r="253" spans="2:8" ht="13.5" customHeight="1" x14ac:dyDescent="0.2">
      <c r="B253" s="35" t="s">
        <v>228</v>
      </c>
      <c r="C253" s="100">
        <v>8659</v>
      </c>
      <c r="D253" s="99">
        <v>0.22</v>
      </c>
      <c r="E253" s="100">
        <v>2203</v>
      </c>
      <c r="F253" s="99">
        <v>0.40899999999999997</v>
      </c>
      <c r="G253" s="100">
        <v>5999</v>
      </c>
      <c r="H253" s="99">
        <v>0.156</v>
      </c>
    </row>
    <row r="254" spans="2:8" ht="13.5" customHeight="1" thickBot="1" x14ac:dyDescent="0.25">
      <c r="B254" s="32" t="s">
        <v>229</v>
      </c>
      <c r="C254" s="43">
        <v>10161</v>
      </c>
      <c r="D254" s="34">
        <v>-9.8000000000000004E-2</v>
      </c>
      <c r="E254" s="43">
        <v>2503</v>
      </c>
      <c r="F254" s="34">
        <v>-5.8999999999999997E-2</v>
      </c>
      <c r="G254" s="43">
        <v>7097</v>
      </c>
      <c r="H254" s="34">
        <v>-0.11799999999999999</v>
      </c>
    </row>
    <row r="255" spans="2:8" ht="13.5" customHeight="1" thickBot="1" x14ac:dyDescent="0.25">
      <c r="B255" s="35" t="s">
        <v>230</v>
      </c>
      <c r="C255" s="100">
        <v>11072</v>
      </c>
      <c r="D255" s="33">
        <v>9.7583219334245325E-3</v>
      </c>
      <c r="E255" s="100">
        <v>2755</v>
      </c>
      <c r="F255" s="99">
        <v>8.1240188383045531E-2</v>
      </c>
      <c r="G255" s="100">
        <v>7625</v>
      </c>
      <c r="H255" s="99">
        <v>-3.0638189677091279E-2</v>
      </c>
    </row>
    <row r="256" spans="2:8" ht="13.5" customHeight="1" x14ac:dyDescent="0.2">
      <c r="B256" s="35" t="s">
        <v>234</v>
      </c>
      <c r="C256" s="100">
        <v>10816</v>
      </c>
      <c r="D256" s="99">
        <v>-6.5491619146362534E-2</v>
      </c>
      <c r="E256" s="100">
        <v>2377</v>
      </c>
      <c r="F256" s="99">
        <v>-0.16567216567216567</v>
      </c>
      <c r="G256" s="100">
        <v>7871</v>
      </c>
      <c r="H256" s="99">
        <v>-1.9922799153281035E-2</v>
      </c>
    </row>
    <row r="257" spans="2:8" ht="13.5" customHeight="1" x14ac:dyDescent="0.2">
      <c r="B257" s="35" t="s">
        <v>237</v>
      </c>
      <c r="C257" s="100">
        <v>7397</v>
      </c>
      <c r="D257" s="99">
        <v>-0.14574431227624438</v>
      </c>
      <c r="E257" s="100">
        <v>1530</v>
      </c>
      <c r="F257" s="99">
        <v>-0.30549251021334545</v>
      </c>
      <c r="G257" s="100">
        <v>5455</v>
      </c>
      <c r="H257" s="99">
        <v>-9.0681780296716114E-2</v>
      </c>
    </row>
    <row r="258" spans="2:8" ht="13.5" customHeight="1" thickBot="1" x14ac:dyDescent="0.25">
      <c r="B258" s="32" t="s">
        <v>243</v>
      </c>
      <c r="C258" s="43">
        <v>8981</v>
      </c>
      <c r="D258" s="34">
        <v>-0.11613030213561658</v>
      </c>
      <c r="E258" s="43">
        <v>1847</v>
      </c>
      <c r="F258" s="34">
        <v>-0.26208549740311626</v>
      </c>
      <c r="G258" s="43">
        <v>6582</v>
      </c>
      <c r="H258" s="34">
        <v>-7.2565872904043968E-2</v>
      </c>
    </row>
    <row r="259" spans="2:8" ht="13.5" customHeight="1" x14ac:dyDescent="0.2">
      <c r="B259" s="35" t="s">
        <v>250</v>
      </c>
      <c r="C259" s="100">
        <f>+'Lanzamientos practic. total TSJ'!G23</f>
        <v>6579</v>
      </c>
      <c r="D259" s="99">
        <f>+(C259-C255)/C255</f>
        <v>-0.40579841040462428</v>
      </c>
      <c r="E259" s="100">
        <f>+'Lanzamientos E.hipotecaria TSJ'!$G$23</f>
        <v>1308</v>
      </c>
      <c r="F259" s="99">
        <f>+(E259-E255)/E255</f>
        <v>-0.52522686025408349</v>
      </c>
      <c r="G259" s="100">
        <f>+'Lanzamientos L.A.U  TSJ'!G23</f>
        <v>4860</v>
      </c>
      <c r="H259" s="99">
        <f>+(G259-G255)/G255</f>
        <v>-0.36262295081967211</v>
      </c>
    </row>
    <row r="260" spans="2:8" ht="13.5" customHeight="1" x14ac:dyDescent="0.2">
      <c r="B260" s="35" t="s">
        <v>260</v>
      </c>
      <c r="C260" s="100">
        <f>+'Lanzamientos practic. total TSJ'!H23</f>
        <v>7279</v>
      </c>
      <c r="D260" s="99">
        <f>+(C260-C256)/C256</f>
        <v>-0.32701553254437871</v>
      </c>
      <c r="E260" s="100">
        <f>+'Lanzamientos E.hipotecaria TSJ'!H23</f>
        <v>1497</v>
      </c>
      <c r="F260" s="99">
        <f>+(E260-E256)/E256</f>
        <v>-0.37021455616323096</v>
      </c>
      <c r="G260" s="100">
        <f>+'Lanzamientos L.A.U  TSJ'!H23</f>
        <v>5306</v>
      </c>
      <c r="H260" s="99">
        <f>+(G260-G256)/G256</f>
        <v>-0.32587981196798371</v>
      </c>
    </row>
    <row r="261" spans="2:8" ht="13.5" customHeight="1" x14ac:dyDescent="0.2">
      <c r="B261" s="35" t="s">
        <v>269</v>
      </c>
      <c r="C261" s="100">
        <f>+'Lanzamientos practic. total TSJ'!$I$23</f>
        <v>5474</v>
      </c>
      <c r="D261" s="99">
        <f>+(C261-C257)/C257</f>
        <v>-0.25997025821278896</v>
      </c>
      <c r="E261" s="100">
        <f>+'Lanzamientos E.hipotecaria TSJ'!I23</f>
        <v>963</v>
      </c>
      <c r="F261" s="99">
        <f>+(E261-E257)/E257</f>
        <v>-0.37058823529411766</v>
      </c>
      <c r="G261" s="100">
        <f>+'Lanzamientos L.A.U  TSJ'!I23</f>
        <v>4178</v>
      </c>
      <c r="H261" s="99">
        <f>+(G261-G257)/G257</f>
        <v>-0.23409715857011915</v>
      </c>
    </row>
    <row r="262" spans="2:8" ht="13.5" customHeight="1" x14ac:dyDescent="0.2">
      <c r="B262" s="35" t="s">
        <v>292</v>
      </c>
      <c r="C262" s="100">
        <f>+'Lanzamientos practic. total TSJ'!J23</f>
        <v>7327</v>
      </c>
      <c r="D262" s="99">
        <f>+(C262-C258)/C258</f>
        <v>-0.18416657387818727</v>
      </c>
      <c r="E262" s="100">
        <f>+'Lanzamientos E.hipotecaria TSJ'!J23</f>
        <v>1492</v>
      </c>
      <c r="F262" s="99">
        <f>+(E262-E258)/E258</f>
        <v>-0.19220357336220897</v>
      </c>
      <c r="G262" s="100">
        <f>+'Lanzamientos L.A.U  TSJ'!J23</f>
        <v>5332</v>
      </c>
      <c r="H262" s="99">
        <f>+(G262-G258)/G258</f>
        <v>-0.18991188088726832</v>
      </c>
    </row>
    <row r="263" spans="2:8" ht="25.5" customHeight="1" x14ac:dyDescent="0.2"/>
    <row r="264" spans="2:8" ht="51" customHeight="1" x14ac:dyDescent="0.2">
      <c r="B264" s="10"/>
      <c r="C264" s="11"/>
      <c r="D264" s="11"/>
      <c r="E264" s="11"/>
      <c r="F264" s="11"/>
    </row>
    <row r="266" spans="2:8" ht="65.099999999999994" customHeight="1" thickBot="1" x14ac:dyDescent="0.25">
      <c r="C266" s="39" t="s">
        <v>40</v>
      </c>
      <c r="D266" s="39" t="s">
        <v>85</v>
      </c>
      <c r="E266" s="39" t="s">
        <v>110</v>
      </c>
      <c r="F266" s="39" t="s">
        <v>109</v>
      </c>
    </row>
    <row r="267" spans="2:8" ht="14.25" customHeight="1" thickBot="1" x14ac:dyDescent="0.25">
      <c r="B267" s="35" t="s">
        <v>4</v>
      </c>
      <c r="C267" s="40">
        <v>5614</v>
      </c>
      <c r="D267" s="40">
        <v>4142</v>
      </c>
      <c r="E267" s="33"/>
      <c r="F267" s="33"/>
    </row>
    <row r="268" spans="2:8" ht="14.25" customHeight="1" thickBot="1" x14ac:dyDescent="0.25">
      <c r="B268" s="30" t="s">
        <v>5</v>
      </c>
      <c r="C268" s="41">
        <v>8316</v>
      </c>
      <c r="D268" s="41">
        <v>4819</v>
      </c>
      <c r="E268" s="33"/>
      <c r="F268" s="33"/>
    </row>
    <row r="269" spans="2:8" ht="14.25" customHeight="1" thickBot="1" x14ac:dyDescent="0.25">
      <c r="B269" s="31" t="s">
        <v>6</v>
      </c>
      <c r="C269" s="41">
        <v>5790</v>
      </c>
      <c r="D269" s="41">
        <v>3489</v>
      </c>
      <c r="E269" s="33"/>
      <c r="F269" s="33"/>
    </row>
    <row r="270" spans="2:8" ht="14.25" customHeight="1" thickBot="1" x14ac:dyDescent="0.25">
      <c r="B270" s="32" t="s">
        <v>27</v>
      </c>
      <c r="C270" s="43">
        <v>7531</v>
      </c>
      <c r="D270" s="43">
        <v>4983</v>
      </c>
      <c r="E270" s="34"/>
      <c r="F270" s="34"/>
    </row>
    <row r="271" spans="2:8" ht="14.25" customHeight="1" thickBot="1" x14ac:dyDescent="0.25">
      <c r="B271" s="35" t="s">
        <v>28</v>
      </c>
      <c r="C271" s="41">
        <v>8855</v>
      </c>
      <c r="D271" s="41">
        <v>5602</v>
      </c>
      <c r="E271" s="33">
        <v>0.57730673316708225</v>
      </c>
      <c r="F271" s="33">
        <v>0.35248672139063253</v>
      </c>
    </row>
    <row r="272" spans="2:8" ht="14.25" customHeight="1" thickBot="1" x14ac:dyDescent="0.25">
      <c r="B272" s="30" t="s">
        <v>30</v>
      </c>
      <c r="C272" s="41">
        <v>9777</v>
      </c>
      <c r="D272" s="41">
        <v>6200</v>
      </c>
      <c r="E272" s="33">
        <v>0.17568542568542569</v>
      </c>
      <c r="F272" s="33">
        <v>0.28657397800373524</v>
      </c>
    </row>
    <row r="273" spans="2:6" ht="14.25" customHeight="1" thickBot="1" x14ac:dyDescent="0.25">
      <c r="B273" s="31" t="s">
        <v>33</v>
      </c>
      <c r="C273" s="41">
        <v>7334</v>
      </c>
      <c r="D273" s="41">
        <v>4631</v>
      </c>
      <c r="E273" s="33">
        <v>0.26666666666666666</v>
      </c>
      <c r="F273" s="33">
        <v>0.32731441673832046</v>
      </c>
    </row>
    <row r="274" spans="2:6" ht="14.25" customHeight="1" thickBot="1" x14ac:dyDescent="0.25">
      <c r="B274" s="32" t="s">
        <v>35</v>
      </c>
      <c r="C274" s="43">
        <v>9456</v>
      </c>
      <c r="D274" s="43">
        <v>6060</v>
      </c>
      <c r="E274" s="34">
        <v>0.25561014473509497</v>
      </c>
      <c r="F274" s="34">
        <v>0.21613485851896447</v>
      </c>
    </row>
    <row r="275" spans="2:6" ht="14.25" customHeight="1" thickBot="1" x14ac:dyDescent="0.25">
      <c r="B275" s="35" t="s">
        <v>37</v>
      </c>
      <c r="C275" s="40">
        <v>11824</v>
      </c>
      <c r="D275" s="40">
        <v>7352</v>
      </c>
      <c r="E275" s="33">
        <v>0.33529079616036139</v>
      </c>
      <c r="F275" s="33">
        <v>0.31238843270260619</v>
      </c>
    </row>
    <row r="276" spans="2:6" ht="14.25" customHeight="1" thickBot="1" x14ac:dyDescent="0.25">
      <c r="B276" s="30" t="s">
        <v>44</v>
      </c>
      <c r="C276" s="41">
        <v>13580</v>
      </c>
      <c r="D276" s="41">
        <v>9604</v>
      </c>
      <c r="E276" s="33">
        <v>0.38897412294159761</v>
      </c>
      <c r="F276" s="33">
        <v>0.54903225806451617</v>
      </c>
    </row>
    <row r="277" spans="2:6" ht="14.25" customHeight="1" thickBot="1" x14ac:dyDescent="0.25">
      <c r="B277" s="31" t="s">
        <v>56</v>
      </c>
      <c r="C277" s="41">
        <v>10011</v>
      </c>
      <c r="D277" s="41">
        <v>6363</v>
      </c>
      <c r="E277" s="33">
        <v>0.36501227161167166</v>
      </c>
      <c r="F277" s="33">
        <v>0.37400129561649753</v>
      </c>
    </row>
    <row r="278" spans="2:6" ht="14.25" customHeight="1" thickBot="1" x14ac:dyDescent="0.25">
      <c r="B278" s="32" t="s">
        <v>58</v>
      </c>
      <c r="C278" s="43">
        <v>13812</v>
      </c>
      <c r="D278" s="43">
        <v>9370</v>
      </c>
      <c r="E278" s="34">
        <v>0.46065989847715738</v>
      </c>
      <c r="F278" s="34">
        <v>0.54620462046204621</v>
      </c>
    </row>
    <row r="279" spans="2:6" ht="14.25" customHeight="1" thickBot="1" x14ac:dyDescent="0.25">
      <c r="B279" s="35" t="s">
        <v>60</v>
      </c>
      <c r="C279" s="41">
        <v>16932</v>
      </c>
      <c r="D279" s="41">
        <v>10523</v>
      </c>
      <c r="E279" s="33">
        <v>0.43200270635994586</v>
      </c>
      <c r="F279" s="33">
        <v>0.43131120783460281</v>
      </c>
    </row>
    <row r="280" spans="2:6" ht="14.25" customHeight="1" thickBot="1" x14ac:dyDescent="0.25">
      <c r="B280" s="30" t="s">
        <v>62</v>
      </c>
      <c r="C280" s="41">
        <v>17376</v>
      </c>
      <c r="D280" s="41">
        <v>12077</v>
      </c>
      <c r="E280" s="33">
        <v>0.27952871870397644</v>
      </c>
      <c r="F280" s="33">
        <v>0.257496876301541</v>
      </c>
    </row>
    <row r="281" spans="2:6" ht="14.25" customHeight="1" thickBot="1" x14ac:dyDescent="0.25">
      <c r="B281" s="31" t="s">
        <v>64</v>
      </c>
      <c r="C281" s="41">
        <v>11502</v>
      </c>
      <c r="D281" s="41">
        <v>7659</v>
      </c>
      <c r="E281" s="33">
        <v>0.14893617021276595</v>
      </c>
      <c r="F281" s="33">
        <v>0.20367751060820369</v>
      </c>
    </row>
    <row r="282" spans="2:6" ht="14.25" customHeight="1" thickBot="1" x14ac:dyDescent="0.25">
      <c r="B282" s="32" t="s">
        <v>68</v>
      </c>
      <c r="C282" s="43">
        <v>16311</v>
      </c>
      <c r="D282" s="43">
        <v>10481</v>
      </c>
      <c r="E282" s="34">
        <v>0.18092962641181581</v>
      </c>
      <c r="F282" s="34">
        <v>0.11856990394877268</v>
      </c>
    </row>
    <row r="283" spans="2:6" ht="14.25" customHeight="1" thickBot="1" x14ac:dyDescent="0.25">
      <c r="B283" s="35" t="s">
        <v>71</v>
      </c>
      <c r="C283" s="40">
        <v>19620</v>
      </c>
      <c r="D283" s="40">
        <v>13130</v>
      </c>
      <c r="E283" s="33">
        <v>0.15875265768958186</v>
      </c>
      <c r="F283" s="33">
        <v>0.24774303905730305</v>
      </c>
    </row>
    <row r="284" spans="2:6" ht="14.25" customHeight="1" thickBot="1" x14ac:dyDescent="0.25">
      <c r="B284" s="30" t="s">
        <v>78</v>
      </c>
      <c r="C284" s="41">
        <v>19815</v>
      </c>
      <c r="D284" s="41">
        <v>13874</v>
      </c>
      <c r="E284" s="33">
        <v>0.14036602209944751</v>
      </c>
      <c r="F284" s="33">
        <v>0.14879523060362673</v>
      </c>
    </row>
    <row r="285" spans="2:6" ht="14.25" customHeight="1" thickBot="1" x14ac:dyDescent="0.25">
      <c r="B285" s="31" t="s">
        <v>80</v>
      </c>
      <c r="C285" s="41">
        <v>12610</v>
      </c>
      <c r="D285" s="41">
        <v>8166</v>
      </c>
      <c r="E285" s="33">
        <v>9.6331072856894448E-2</v>
      </c>
      <c r="F285" s="33">
        <v>6.6196631414022725E-2</v>
      </c>
    </row>
    <row r="286" spans="2:6" ht="14.25" customHeight="1" thickBot="1" x14ac:dyDescent="0.25">
      <c r="B286" s="32" t="s">
        <v>82</v>
      </c>
      <c r="C286" s="43">
        <v>18212</v>
      </c>
      <c r="D286" s="43">
        <v>11238</v>
      </c>
      <c r="E286" s="34">
        <v>0.11654711544356569</v>
      </c>
      <c r="F286" s="34">
        <v>7.222593264001527E-2</v>
      </c>
    </row>
    <row r="287" spans="2:6" ht="14.25" customHeight="1" thickBot="1" x14ac:dyDescent="0.25">
      <c r="B287" s="35" t="s">
        <v>86</v>
      </c>
      <c r="C287" s="41">
        <v>16521</v>
      </c>
      <c r="D287" s="41">
        <v>10074</v>
      </c>
      <c r="E287" s="33">
        <v>-0.15795107033639144</v>
      </c>
      <c r="F287" s="33">
        <v>-0.23274942878903274</v>
      </c>
    </row>
    <row r="288" spans="2:6" ht="14.25" customHeight="1" thickBot="1" x14ac:dyDescent="0.25">
      <c r="B288" s="30" t="s">
        <v>90</v>
      </c>
      <c r="C288" s="41">
        <v>16743</v>
      </c>
      <c r="D288" s="41">
        <v>10683</v>
      </c>
      <c r="E288" s="33">
        <v>-0.15503406510219531</v>
      </c>
      <c r="F288" s="33">
        <v>-0.22999855845466341</v>
      </c>
    </row>
    <row r="289" spans="2:6" ht="14.25" customHeight="1" thickBot="1" x14ac:dyDescent="0.25">
      <c r="B289" s="31" t="s">
        <v>93</v>
      </c>
      <c r="C289" s="41">
        <v>14076</v>
      </c>
      <c r="D289" s="41">
        <v>7364</v>
      </c>
      <c r="E289" s="44">
        <v>-5.1546391752577319E-3</v>
      </c>
      <c r="F289" s="44">
        <v>-0.2047514082782268</v>
      </c>
    </row>
    <row r="290" spans="2:6" ht="14.25" customHeight="1" thickBot="1" x14ac:dyDescent="0.25">
      <c r="B290" s="32" t="s">
        <v>95</v>
      </c>
      <c r="C290" s="43">
        <v>17842</v>
      </c>
      <c r="D290" s="43">
        <v>11085</v>
      </c>
      <c r="E290" s="45">
        <v>-0.13935866461673621</v>
      </c>
      <c r="F290" s="45">
        <v>-0.10847125823100195</v>
      </c>
    </row>
    <row r="291" spans="2:6" ht="14.25" customHeight="1" thickBot="1" x14ac:dyDescent="0.25">
      <c r="B291" s="35" t="s">
        <v>97</v>
      </c>
      <c r="C291" s="40">
        <v>18412</v>
      </c>
      <c r="D291" s="40">
        <v>12018</v>
      </c>
      <c r="E291" s="44">
        <v>-8.5951213606924523E-3</v>
      </c>
      <c r="F291" s="44">
        <v>8.3184435179670432E-2</v>
      </c>
    </row>
    <row r="292" spans="2:6" ht="14.25" customHeight="1" thickBot="1" x14ac:dyDescent="0.25">
      <c r="B292" s="30" t="s">
        <v>104</v>
      </c>
      <c r="C292" s="41">
        <v>18876</v>
      </c>
      <c r="D292" s="41">
        <v>12239</v>
      </c>
      <c r="E292" s="44">
        <v>8.8992414740488562E-3</v>
      </c>
      <c r="F292" s="44">
        <v>3.2949546007675745E-2</v>
      </c>
    </row>
    <row r="293" spans="2:6" ht="14.25" customHeight="1" thickBot="1" x14ac:dyDescent="0.25">
      <c r="B293" s="31" t="s">
        <v>107</v>
      </c>
      <c r="C293" s="41">
        <v>13342</v>
      </c>
      <c r="D293" s="41">
        <v>8851</v>
      </c>
      <c r="E293" s="33">
        <v>-5.2145495879511228E-2</v>
      </c>
      <c r="F293" s="33">
        <v>0.20192829983704508</v>
      </c>
    </row>
    <row r="294" spans="2:6" ht="14.25" customHeight="1" thickBot="1" x14ac:dyDescent="0.25">
      <c r="B294" s="32" t="s">
        <v>111</v>
      </c>
      <c r="C294" s="43">
        <v>18603</v>
      </c>
      <c r="D294" s="43">
        <v>12190</v>
      </c>
      <c r="E294" s="34">
        <v>4.2652169039345364E-2</v>
      </c>
      <c r="F294" s="34">
        <v>9.9684258006314835E-2</v>
      </c>
    </row>
    <row r="295" spans="2:6" ht="14.25" customHeight="1" thickBot="1" x14ac:dyDescent="0.25">
      <c r="B295" s="35" t="s">
        <v>113</v>
      </c>
      <c r="C295" s="41">
        <v>19261</v>
      </c>
      <c r="D295" s="41">
        <v>11907</v>
      </c>
      <c r="E295" s="33">
        <v>4.6111231805344342E-2</v>
      </c>
      <c r="F295" s="33">
        <v>-9.2361457813280087E-3</v>
      </c>
    </row>
    <row r="296" spans="2:6" ht="14.25" customHeight="1" thickBot="1" x14ac:dyDescent="0.25">
      <c r="B296" s="30" t="s">
        <v>118</v>
      </c>
      <c r="C296" s="41">
        <v>18378</v>
      </c>
      <c r="D296" s="41">
        <v>11948</v>
      </c>
      <c r="E296" s="33">
        <v>-2.6382708200890018E-2</v>
      </c>
      <c r="F296" s="33">
        <v>-2.3776452324536318E-2</v>
      </c>
    </row>
    <row r="297" spans="2:6" ht="14.25" customHeight="1" thickBot="1" x14ac:dyDescent="0.25">
      <c r="B297" s="31" t="s">
        <v>119</v>
      </c>
      <c r="C297" s="41">
        <v>14071</v>
      </c>
      <c r="D297" s="41">
        <v>8064</v>
      </c>
      <c r="E297" s="33">
        <v>5.4639484335182134E-2</v>
      </c>
      <c r="F297" s="33">
        <v>-8.8916506609422657E-2</v>
      </c>
    </row>
    <row r="298" spans="2:6" ht="14.25" customHeight="1" thickBot="1" x14ac:dyDescent="0.25">
      <c r="B298" s="32" t="s">
        <v>121</v>
      </c>
      <c r="C298" s="43">
        <v>17921</v>
      </c>
      <c r="D298" s="43">
        <v>10563</v>
      </c>
      <c r="E298" s="34">
        <v>-3.6660753641885716E-2</v>
      </c>
      <c r="F298" s="34">
        <v>-0.13347005742411813</v>
      </c>
    </row>
    <row r="299" spans="2:6" ht="14.25" customHeight="1" thickBot="1" x14ac:dyDescent="0.25">
      <c r="B299" s="35" t="s">
        <v>122</v>
      </c>
      <c r="C299" s="40">
        <v>17386</v>
      </c>
      <c r="D299" s="40">
        <v>10550</v>
      </c>
      <c r="E299" s="33">
        <v>-9.7346970562276106E-2</v>
      </c>
      <c r="F299" s="33">
        <v>-0.1139665742840346</v>
      </c>
    </row>
    <row r="300" spans="2:6" ht="14.25" customHeight="1" thickBot="1" x14ac:dyDescent="0.25">
      <c r="B300" s="30" t="s">
        <v>124</v>
      </c>
      <c r="C300" s="41">
        <v>19461</v>
      </c>
      <c r="D300" s="41">
        <v>11843</v>
      </c>
      <c r="E300" s="33">
        <v>5.8929154423767546E-2</v>
      </c>
      <c r="F300" s="33">
        <v>-8.7880816873116847E-3</v>
      </c>
    </row>
    <row r="301" spans="2:6" ht="14.25" customHeight="1" thickBot="1" x14ac:dyDescent="0.25">
      <c r="B301" s="31" t="s">
        <v>126</v>
      </c>
      <c r="C301" s="41">
        <v>12918</v>
      </c>
      <c r="D301" s="41">
        <v>7676</v>
      </c>
      <c r="E301" s="33">
        <v>-8.1941581977116054E-2</v>
      </c>
      <c r="F301" s="33">
        <v>-4.8115079365079368E-2</v>
      </c>
    </row>
    <row r="302" spans="2:6" ht="14.25" customHeight="1" thickBot="1" x14ac:dyDescent="0.25">
      <c r="B302" s="32" t="s">
        <v>127</v>
      </c>
      <c r="C302" s="43">
        <v>17265</v>
      </c>
      <c r="D302" s="43">
        <v>10410</v>
      </c>
      <c r="E302" s="34">
        <v>-3.6605100161821329E-2</v>
      </c>
      <c r="F302" s="34">
        <v>-1.4484521442771939E-2</v>
      </c>
    </row>
    <row r="303" spans="2:6" ht="14.25" customHeight="1" thickBot="1" x14ac:dyDescent="0.25">
      <c r="B303" s="35" t="s">
        <v>129</v>
      </c>
      <c r="C303" s="41">
        <v>19926</v>
      </c>
      <c r="D303" s="41">
        <v>11758</v>
      </c>
      <c r="E303" s="33">
        <v>0.14609455884044634</v>
      </c>
      <c r="F303" s="33">
        <v>0.11450236966824645</v>
      </c>
    </row>
    <row r="304" spans="2:6" ht="14.25" customHeight="1" thickBot="1" x14ac:dyDescent="0.25">
      <c r="B304" s="30" t="s">
        <v>130</v>
      </c>
      <c r="C304" s="41">
        <v>19141</v>
      </c>
      <c r="D304" s="41">
        <v>11921</v>
      </c>
      <c r="E304" s="33">
        <v>-1.6443142695647707E-2</v>
      </c>
      <c r="F304" s="33">
        <v>6.5861690450054883E-3</v>
      </c>
    </row>
    <row r="305" spans="2:6" ht="14.25" customHeight="1" thickBot="1" x14ac:dyDescent="0.25">
      <c r="B305" s="31" t="s">
        <v>131</v>
      </c>
      <c r="C305" s="41">
        <v>12840</v>
      </c>
      <c r="D305" s="41">
        <v>8025</v>
      </c>
      <c r="E305" s="33">
        <v>-6.0380863910822107E-3</v>
      </c>
      <c r="F305" s="33">
        <v>4.5466388744137574E-2</v>
      </c>
    </row>
    <row r="306" spans="2:6" ht="14.25" customHeight="1" thickBot="1" x14ac:dyDescent="0.25">
      <c r="B306" s="32" t="s">
        <v>132</v>
      </c>
      <c r="C306" s="43">
        <v>17786</v>
      </c>
      <c r="D306" s="43">
        <v>10220</v>
      </c>
      <c r="E306" s="34">
        <v>3.017665797856936E-2</v>
      </c>
      <c r="F306" s="34">
        <v>-1.8251681075888569E-2</v>
      </c>
    </row>
    <row r="307" spans="2:6" ht="14.25" customHeight="1" thickBot="1" x14ac:dyDescent="0.25">
      <c r="B307" s="35" t="s">
        <v>135</v>
      </c>
      <c r="C307" s="40">
        <v>18859</v>
      </c>
      <c r="D307" s="40">
        <v>11219</v>
      </c>
      <c r="E307" s="33">
        <v>-5.3548128073873331E-2</v>
      </c>
      <c r="F307" s="33">
        <v>-4.5841129443782956E-2</v>
      </c>
    </row>
    <row r="308" spans="2:6" ht="14.25" customHeight="1" thickBot="1" x14ac:dyDescent="0.25">
      <c r="B308" s="30" t="s">
        <v>136</v>
      </c>
      <c r="C308" s="41">
        <v>20526</v>
      </c>
      <c r="D308" s="41">
        <v>12398</v>
      </c>
      <c r="E308" s="33">
        <v>7.2357766051930408E-2</v>
      </c>
      <c r="F308" s="33">
        <v>4.0013421692811003E-2</v>
      </c>
    </row>
    <row r="309" spans="2:6" ht="14.25" customHeight="1" thickBot="1" x14ac:dyDescent="0.25">
      <c r="B309" s="31" t="s">
        <v>137</v>
      </c>
      <c r="C309" s="41">
        <v>13446</v>
      </c>
      <c r="D309" s="41">
        <v>7894</v>
      </c>
      <c r="E309" s="33">
        <v>4.7196261682242988E-2</v>
      </c>
      <c r="F309" s="33">
        <v>-1.632398753894081E-2</v>
      </c>
    </row>
    <row r="310" spans="2:6" ht="14.25" customHeight="1" thickBot="1" x14ac:dyDescent="0.25">
      <c r="B310" s="32" t="s">
        <v>146</v>
      </c>
      <c r="C310" s="43">
        <v>19192</v>
      </c>
      <c r="D310" s="43">
        <v>11487</v>
      </c>
      <c r="E310" s="34">
        <v>7.9050938940739904E-2</v>
      </c>
      <c r="F310" s="34">
        <v>0.12397260273972603</v>
      </c>
    </row>
    <row r="311" spans="2:6" ht="14.25" customHeight="1" thickBot="1" x14ac:dyDescent="0.25">
      <c r="B311" s="35" t="s">
        <v>148</v>
      </c>
      <c r="C311" s="100">
        <v>19913</v>
      </c>
      <c r="D311" s="100">
        <v>11625</v>
      </c>
      <c r="E311" s="33">
        <v>5.5888435229863725E-2</v>
      </c>
      <c r="F311" s="33">
        <v>3.618860861039308E-2</v>
      </c>
    </row>
    <row r="312" spans="2:6" ht="14.25" customHeight="1" thickBot="1" x14ac:dyDescent="0.25">
      <c r="B312" s="35" t="s">
        <v>149</v>
      </c>
      <c r="C312" s="100">
        <v>18594</v>
      </c>
      <c r="D312" s="100">
        <v>10894</v>
      </c>
      <c r="E312" s="33">
        <v>-9.4124524992692193E-2</v>
      </c>
      <c r="F312" s="33">
        <v>-0.12130988869172447</v>
      </c>
    </row>
    <row r="313" spans="2:6" ht="14.25" customHeight="1" thickBot="1" x14ac:dyDescent="0.25">
      <c r="B313" s="35" t="s">
        <v>151</v>
      </c>
      <c r="C313" s="100">
        <v>12715</v>
      </c>
      <c r="D313" s="100">
        <v>7165</v>
      </c>
      <c r="E313" s="33">
        <v>-5.4365610590510191E-2</v>
      </c>
      <c r="F313" s="33">
        <v>-9.2348619204459081E-2</v>
      </c>
    </row>
    <row r="314" spans="2:6" ht="14.25" customHeight="1" thickBot="1" x14ac:dyDescent="0.25">
      <c r="B314" s="32" t="s">
        <v>153</v>
      </c>
      <c r="C314" s="43">
        <v>17025</v>
      </c>
      <c r="D314" s="43">
        <v>9823</v>
      </c>
      <c r="E314" s="34">
        <v>-0.11291162984576907</v>
      </c>
      <c r="F314" s="34">
        <v>-0.14485940628536606</v>
      </c>
    </row>
    <row r="315" spans="2:6" ht="14.25" customHeight="1" thickBot="1" x14ac:dyDescent="0.25">
      <c r="B315" s="35" t="s">
        <v>158</v>
      </c>
      <c r="C315" s="100">
        <v>14586</v>
      </c>
      <c r="D315" s="100">
        <v>7959</v>
      </c>
      <c r="E315" s="33">
        <v>-0.26751368452769547</v>
      </c>
      <c r="F315" s="33">
        <v>-0.3153548387096774</v>
      </c>
    </row>
    <row r="316" spans="2:6" ht="14.25" customHeight="1" thickBot="1" x14ac:dyDescent="0.25">
      <c r="B316" s="35" t="s">
        <v>159</v>
      </c>
      <c r="C316" s="100">
        <v>6953</v>
      </c>
      <c r="D316" s="100">
        <v>947</v>
      </c>
      <c r="E316" s="33">
        <v>-0.62606217059266434</v>
      </c>
      <c r="F316" s="33">
        <v>-0.91307141545805026</v>
      </c>
    </row>
    <row r="317" spans="2:6" ht="14.25" customHeight="1" thickBot="1" x14ac:dyDescent="0.25">
      <c r="B317" s="35" t="s">
        <v>160</v>
      </c>
      <c r="C317" s="100">
        <v>14117</v>
      </c>
      <c r="D317" s="100">
        <v>6226</v>
      </c>
      <c r="E317" s="33">
        <v>0.11026346834447504</v>
      </c>
      <c r="F317" s="33">
        <v>-0.13105373342637822</v>
      </c>
    </row>
    <row r="318" spans="2:6" ht="14.25" customHeight="1" thickBot="1" x14ac:dyDescent="0.25">
      <c r="B318" s="32" t="s">
        <v>161</v>
      </c>
      <c r="C318" s="43">
        <v>18255</v>
      </c>
      <c r="D318" s="43">
        <v>10158</v>
      </c>
      <c r="E318" s="34">
        <v>7.2246696035242294E-2</v>
      </c>
      <c r="F318" s="34">
        <v>3.4103634327598491E-2</v>
      </c>
    </row>
    <row r="319" spans="2:6" ht="14.25" customHeight="1" thickBot="1" x14ac:dyDescent="0.25">
      <c r="B319" s="35" t="s">
        <v>163</v>
      </c>
      <c r="C319" s="100">
        <v>18131</v>
      </c>
      <c r="D319" s="100">
        <v>8936</v>
      </c>
      <c r="E319" s="33">
        <v>0.24304127245303717</v>
      </c>
      <c r="F319" s="33">
        <v>0.12275411483854756</v>
      </c>
    </row>
    <row r="320" spans="2:6" ht="14.25" customHeight="1" x14ac:dyDescent="0.2">
      <c r="B320" s="35" t="s">
        <v>221</v>
      </c>
      <c r="C320" s="100">
        <v>18598</v>
      </c>
      <c r="D320" s="100">
        <v>9275</v>
      </c>
      <c r="E320" s="99">
        <v>1.675</v>
      </c>
      <c r="F320" s="99">
        <v>8.7940000000000005</v>
      </c>
    </row>
    <row r="321" spans="2:7" ht="14.25" customHeight="1" x14ac:dyDescent="0.2">
      <c r="B321" s="35" t="s">
        <v>228</v>
      </c>
      <c r="C321" s="100">
        <v>12390</v>
      </c>
      <c r="D321" s="100">
        <v>5973</v>
      </c>
      <c r="E321" s="99">
        <v>-0.122</v>
      </c>
      <c r="F321" s="99">
        <v>-4.1000000000000002E-2</v>
      </c>
    </row>
    <row r="322" spans="2:7" ht="14.25" customHeight="1" thickBot="1" x14ac:dyDescent="0.25">
      <c r="B322" s="32" t="s">
        <v>229</v>
      </c>
      <c r="C322" s="43">
        <v>16187</v>
      </c>
      <c r="D322" s="43">
        <v>8045</v>
      </c>
      <c r="E322" s="34">
        <v>-0.113</v>
      </c>
      <c r="F322" s="34">
        <v>-0.20799999999999999</v>
      </c>
    </row>
    <row r="323" spans="2:7" ht="14.25" customHeight="1" x14ac:dyDescent="0.2">
      <c r="B323" s="35" t="s">
        <v>230</v>
      </c>
      <c r="C323" s="100">
        <v>19257</v>
      </c>
      <c r="D323" s="100">
        <v>9013</v>
      </c>
      <c r="E323" s="99">
        <v>6.2103579504715678E-2</v>
      </c>
      <c r="F323" s="99">
        <v>8.6168307967770807E-3</v>
      </c>
    </row>
    <row r="324" spans="2:7" ht="14.25" customHeight="1" x14ac:dyDescent="0.2">
      <c r="B324" s="35" t="s">
        <v>234</v>
      </c>
      <c r="C324" s="100">
        <v>17134</v>
      </c>
      <c r="D324" s="100">
        <v>9185</v>
      </c>
      <c r="E324" s="99">
        <v>-7.8718141735670502E-2</v>
      </c>
      <c r="F324" s="99">
        <v>-9.7035040431266845E-3</v>
      </c>
    </row>
    <row r="325" spans="2:7" ht="14.25" customHeight="1" x14ac:dyDescent="0.2">
      <c r="B325" s="35" t="s">
        <v>237</v>
      </c>
      <c r="C325" s="100">
        <v>11425</v>
      </c>
      <c r="D325" s="100">
        <v>5791</v>
      </c>
      <c r="E325" s="99">
        <v>-7.7885391444713473E-2</v>
      </c>
      <c r="F325" s="99">
        <v>-3.0470450359953122E-2</v>
      </c>
    </row>
    <row r="326" spans="2:7" ht="14.25" customHeight="1" thickBot="1" x14ac:dyDescent="0.25">
      <c r="B326" s="32" t="s">
        <v>243</v>
      </c>
      <c r="C326" s="43">
        <v>15536</v>
      </c>
      <c r="D326" s="43">
        <v>7713</v>
      </c>
      <c r="E326" s="34">
        <v>-4.0217458454315194E-2</v>
      </c>
      <c r="F326" s="34">
        <v>-4.126786824114357E-2</v>
      </c>
    </row>
    <row r="327" spans="2:7" ht="14.25" customHeight="1" x14ac:dyDescent="0.2">
      <c r="B327" s="35" t="s">
        <v>250</v>
      </c>
      <c r="C327" s="100">
        <f>+'Lanzamientos SC recibidos TSJ'!AE23</f>
        <v>12736</v>
      </c>
      <c r="D327" s="100">
        <f>+'Lanzamientos con Cump ptivo TSJ'!AE23</f>
        <v>5931</v>
      </c>
      <c r="E327" s="99">
        <f t="shared" ref="E327:F330" si="18">+(C327-C323)/C323</f>
        <v>-0.3386301085319624</v>
      </c>
      <c r="F327" s="99">
        <f t="shared" si="18"/>
        <v>-0.34195051592144682</v>
      </c>
    </row>
    <row r="328" spans="2:7" ht="14.25" customHeight="1" x14ac:dyDescent="0.2">
      <c r="B328" s="35" t="s">
        <v>260</v>
      </c>
      <c r="C328" s="100">
        <f>+'Lanzamientos SC recibidos TSJ'!AF23</f>
        <v>13516</v>
      </c>
      <c r="D328" s="100">
        <f>+'Lanzamientos con Cump ptivo TSJ'!AF23</f>
        <v>6248</v>
      </c>
      <c r="E328" s="99">
        <f t="shared" si="18"/>
        <v>-0.21115909886774833</v>
      </c>
      <c r="F328" s="99">
        <f t="shared" si="18"/>
        <v>-0.31976047904191618</v>
      </c>
    </row>
    <row r="329" spans="2:7" ht="14.25" customHeight="1" x14ac:dyDescent="0.2">
      <c r="B329" s="35" t="s">
        <v>269</v>
      </c>
      <c r="C329" s="100">
        <f>+'Lanzamientos SC recibidos TSJ'!AG23</f>
        <v>9605</v>
      </c>
      <c r="D329" s="100">
        <f>+'Lanzamientos con Cump ptivo TSJ'!AG23</f>
        <v>4526</v>
      </c>
      <c r="E329" s="99">
        <f t="shared" si="18"/>
        <v>-0.15929978118161925</v>
      </c>
      <c r="F329" s="99">
        <f t="shared" si="18"/>
        <v>-0.21844241063719566</v>
      </c>
    </row>
    <row r="330" spans="2:7" ht="14.25" customHeight="1" x14ac:dyDescent="0.2">
      <c r="B330" s="35" t="s">
        <v>292</v>
      </c>
      <c r="C330" s="100">
        <f>+'Lanzamientos SC recibidos TSJ'!AH23</f>
        <v>14645</v>
      </c>
      <c r="D330" s="100">
        <f>+'Lanzamientos con Cump ptivo TSJ'!AH23</f>
        <v>6872</v>
      </c>
      <c r="E330" s="99">
        <f t="shared" si="18"/>
        <v>-5.7350669412976313E-2</v>
      </c>
      <c r="F330" s="99">
        <f t="shared" si="18"/>
        <v>-0.10903669130040192</v>
      </c>
    </row>
    <row r="331" spans="2:7" ht="14.25" customHeight="1" x14ac:dyDescent="0.2">
      <c r="B331" s="21"/>
      <c r="C331" s="100"/>
      <c r="D331" s="100"/>
      <c r="E331" s="99"/>
      <c r="F331" s="99"/>
    </row>
    <row r="332" spans="2:7" ht="11.25" customHeight="1" x14ac:dyDescent="0.2">
      <c r="B332" s="21"/>
      <c r="C332" s="18"/>
      <c r="D332" s="23"/>
      <c r="E332" s="18"/>
      <c r="F332" s="23"/>
    </row>
    <row r="333" spans="2:7" x14ac:dyDescent="0.2">
      <c r="B333" s="24" t="s">
        <v>98</v>
      </c>
    </row>
    <row r="334" spans="2:7" x14ac:dyDescent="0.2">
      <c r="B334" s="24" t="s">
        <v>120</v>
      </c>
    </row>
    <row r="336" spans="2:7" x14ac:dyDescent="0.2">
      <c r="B336" s="25" t="s">
        <v>15</v>
      </c>
      <c r="C336" s="26"/>
      <c r="D336" s="26"/>
      <c r="E336" s="26"/>
      <c r="F336" s="26"/>
      <c r="G336" s="27"/>
    </row>
    <row r="337" spans="2:7" x14ac:dyDescent="0.2">
      <c r="B337" s="25" t="s">
        <v>16</v>
      </c>
      <c r="C337" s="26"/>
      <c r="D337" s="26"/>
      <c r="E337" s="26"/>
      <c r="F337" s="26"/>
      <c r="G337" s="27"/>
    </row>
  </sheetData>
  <mergeCells count="1">
    <mergeCell ref="L76:O76"/>
  </mergeCells>
  <phoneticPr fontId="0" type="noConversion"/>
  <pageMargins left="0.78740157480314965" right="0.78740157480314965" top="0.39370078740157483" bottom="0.39370078740157483" header="0" footer="0"/>
  <pageSetup paperSize="9" scale="71" fitToHeight="0" orientation="landscape" r:id="rId1"/>
  <headerFooter alignWithMargins="0"/>
  <rowBreaks count="1" manualBreakCount="1">
    <brk id="90" max="11"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dimension ref="A2:Q60"/>
  <sheetViews>
    <sheetView zoomScale="110" zoomScaleNormal="110" workbookViewId="0"/>
  </sheetViews>
  <sheetFormatPr baseColWidth="10" defaultRowHeight="12.75" x14ac:dyDescent="0.2"/>
  <cols>
    <col min="1" max="1" width="10.28515625" style="12" customWidth="1"/>
    <col min="2" max="2" width="32.85546875" bestFit="1" customWidth="1"/>
    <col min="3" max="16" width="15.85546875" customWidth="1"/>
    <col min="17" max="19" width="15.7109375" customWidth="1"/>
    <col min="20" max="26" width="12.7109375" customWidth="1"/>
    <col min="27" max="28" width="12.28515625" customWidth="1"/>
    <col min="29" max="29" width="12.42578125" customWidth="1"/>
    <col min="30" max="31" width="12.28515625" customWidth="1"/>
    <col min="32" max="40" width="12.7109375" customWidth="1"/>
    <col min="41" max="41" width="12.28515625" customWidth="1"/>
  </cols>
  <sheetData>
    <row r="2" spans="1:17" ht="40.5" customHeight="1" x14ac:dyDescent="0.2">
      <c r="B2" s="10"/>
    </row>
    <row r="3" spans="1:17" ht="27.95" customHeight="1" x14ac:dyDescent="0.2">
      <c r="B3" s="10"/>
      <c r="C3" s="52"/>
      <c r="D3" s="52"/>
      <c r="E3" s="52"/>
      <c r="F3" s="52"/>
      <c r="G3" s="52"/>
      <c r="H3" s="52"/>
      <c r="I3" s="52"/>
      <c r="J3" s="52"/>
      <c r="K3" s="52"/>
      <c r="L3" s="52"/>
      <c r="M3" s="52"/>
      <c r="N3" s="52"/>
      <c r="O3" s="52"/>
      <c r="P3" s="52"/>
      <c r="Q3" s="52"/>
    </row>
    <row r="4" spans="1:17" ht="15" x14ac:dyDescent="0.2">
      <c r="C4" s="52"/>
      <c r="D4" s="52"/>
      <c r="E4" s="52"/>
      <c r="F4" s="52"/>
      <c r="G4" s="52"/>
      <c r="H4" s="52"/>
      <c r="I4" s="52"/>
      <c r="J4" s="52"/>
      <c r="K4" s="52"/>
      <c r="L4" s="52"/>
      <c r="M4" s="52"/>
      <c r="N4" s="52"/>
      <c r="O4" s="52"/>
      <c r="P4" s="52"/>
      <c r="Q4" s="52"/>
    </row>
    <row r="5" spans="1:17" ht="18.75" customHeight="1" x14ac:dyDescent="0.2">
      <c r="B5" s="12"/>
      <c r="C5" s="12"/>
      <c r="D5" s="12"/>
      <c r="E5" s="12"/>
      <c r="F5" s="12"/>
      <c r="G5" s="12"/>
      <c r="H5" s="12"/>
      <c r="I5" s="12"/>
      <c r="J5" s="12"/>
      <c r="K5" s="12"/>
      <c r="L5" s="12"/>
      <c r="M5" s="12"/>
      <c r="N5" s="12"/>
      <c r="O5" s="12"/>
      <c r="P5" s="12"/>
      <c r="Q5" s="12"/>
    </row>
    <row r="6" spans="1:17" ht="85.5" customHeight="1" x14ac:dyDescent="0.2">
      <c r="B6" s="95"/>
      <c r="C6" s="39" t="s">
        <v>241</v>
      </c>
      <c r="D6" s="39" t="s">
        <v>240</v>
      </c>
      <c r="E6" s="39" t="s">
        <v>212</v>
      </c>
      <c r="F6" s="39" t="s">
        <v>164</v>
      </c>
      <c r="G6" s="39" t="s">
        <v>223</v>
      </c>
      <c r="H6" s="39" t="s">
        <v>225</v>
      </c>
      <c r="I6" s="39" t="s">
        <v>224</v>
      </c>
      <c r="J6" s="39" t="s">
        <v>213</v>
      </c>
      <c r="K6" s="39" t="s">
        <v>214</v>
      </c>
      <c r="L6" s="39" t="s">
        <v>216</v>
      </c>
      <c r="M6" s="39" t="s">
        <v>215</v>
      </c>
      <c r="N6" s="39" t="s">
        <v>242</v>
      </c>
      <c r="O6" s="39" t="s">
        <v>218</v>
      </c>
      <c r="P6" s="39" t="s">
        <v>217</v>
      </c>
    </row>
    <row r="7" spans="1:17" ht="17.100000000000001" customHeight="1" thickBot="1" x14ac:dyDescent="0.25">
      <c r="B7" s="54" t="s">
        <v>168</v>
      </c>
      <c r="C7" s="93">
        <v>200</v>
      </c>
      <c r="D7" s="93">
        <v>10</v>
      </c>
      <c r="E7" s="93">
        <v>39</v>
      </c>
      <c r="F7" s="109">
        <v>249</v>
      </c>
      <c r="G7" s="93">
        <v>884</v>
      </c>
      <c r="H7" s="93">
        <v>573</v>
      </c>
      <c r="I7" s="111">
        <v>155</v>
      </c>
      <c r="J7" s="93">
        <v>4783</v>
      </c>
      <c r="K7" s="93">
        <v>171</v>
      </c>
      <c r="L7" s="93">
        <v>44</v>
      </c>
      <c r="M7" s="93">
        <v>107</v>
      </c>
      <c r="N7" s="93">
        <v>20</v>
      </c>
      <c r="O7" s="93">
        <v>591</v>
      </c>
      <c r="P7" s="93">
        <v>18</v>
      </c>
      <c r="Q7" s="93"/>
    </row>
    <row r="8" spans="1:17" ht="17.100000000000001" customHeight="1" thickBot="1" x14ac:dyDescent="0.25">
      <c r="B8" s="54" t="s">
        <v>177</v>
      </c>
      <c r="C8" s="93">
        <v>298</v>
      </c>
      <c r="D8" s="93">
        <v>14</v>
      </c>
      <c r="E8" s="93">
        <v>44</v>
      </c>
      <c r="F8" s="109">
        <v>356</v>
      </c>
      <c r="G8" s="93">
        <v>1218</v>
      </c>
      <c r="H8" s="93">
        <v>975</v>
      </c>
      <c r="I8" s="111">
        <v>205</v>
      </c>
      <c r="J8" s="93">
        <v>9444</v>
      </c>
      <c r="K8" s="93">
        <v>154</v>
      </c>
      <c r="L8" s="93">
        <v>30</v>
      </c>
      <c r="M8" s="93">
        <v>117</v>
      </c>
      <c r="N8" s="93">
        <v>7</v>
      </c>
      <c r="O8" s="93">
        <v>855</v>
      </c>
      <c r="P8" s="93">
        <v>6</v>
      </c>
    </row>
    <row r="9" spans="1:17" ht="17.100000000000001" customHeight="1" thickBot="1" x14ac:dyDescent="0.25">
      <c r="B9" s="54" t="s">
        <v>180</v>
      </c>
      <c r="C9" s="93">
        <v>122</v>
      </c>
      <c r="D9" s="93">
        <v>0</v>
      </c>
      <c r="E9" s="93">
        <v>10</v>
      </c>
      <c r="F9" s="109">
        <v>132</v>
      </c>
      <c r="G9" s="93">
        <v>438</v>
      </c>
      <c r="H9" s="93">
        <v>401</v>
      </c>
      <c r="I9" s="93">
        <v>111</v>
      </c>
      <c r="J9" s="93">
        <v>3736</v>
      </c>
      <c r="K9" s="93">
        <v>53</v>
      </c>
      <c r="L9" s="93">
        <v>18</v>
      </c>
      <c r="M9" s="93">
        <v>32</v>
      </c>
      <c r="N9" s="93">
        <v>3</v>
      </c>
      <c r="O9" s="93">
        <v>421</v>
      </c>
      <c r="P9" s="93">
        <v>3</v>
      </c>
    </row>
    <row r="10" spans="1:17" ht="17.100000000000001" customHeight="1" thickBot="1" x14ac:dyDescent="0.25">
      <c r="B10" s="54" t="s">
        <v>184</v>
      </c>
      <c r="C10" s="93">
        <v>169</v>
      </c>
      <c r="D10" s="93">
        <v>2</v>
      </c>
      <c r="E10" s="93">
        <v>12</v>
      </c>
      <c r="F10" s="109">
        <v>183</v>
      </c>
      <c r="G10" s="93">
        <v>730</v>
      </c>
      <c r="H10" s="93">
        <v>615</v>
      </c>
      <c r="I10" s="93">
        <v>169</v>
      </c>
      <c r="J10" s="93">
        <v>4657</v>
      </c>
      <c r="K10" s="93">
        <v>120</v>
      </c>
      <c r="L10" s="93">
        <v>26</v>
      </c>
      <c r="M10" s="93">
        <v>83</v>
      </c>
      <c r="N10" s="93">
        <v>11</v>
      </c>
      <c r="O10" s="93">
        <v>330</v>
      </c>
      <c r="P10" s="93">
        <v>12</v>
      </c>
    </row>
    <row r="11" spans="1:17" ht="17.100000000000001" customHeight="1" thickBot="1" x14ac:dyDescent="0.25">
      <c r="A11" s="67"/>
      <c r="B11" s="54" t="s">
        <v>186</v>
      </c>
      <c r="C11" s="93">
        <v>30</v>
      </c>
      <c r="D11" s="93">
        <v>0</v>
      </c>
      <c r="E11" s="93">
        <v>5</v>
      </c>
      <c r="F11" s="109">
        <v>35</v>
      </c>
      <c r="G11" s="93">
        <v>405</v>
      </c>
      <c r="H11" s="93">
        <v>356</v>
      </c>
      <c r="I11" s="93">
        <v>56</v>
      </c>
      <c r="J11" s="93">
        <v>2616</v>
      </c>
      <c r="K11" s="93">
        <v>69</v>
      </c>
      <c r="L11" s="93">
        <v>21</v>
      </c>
      <c r="M11" s="93">
        <v>47</v>
      </c>
      <c r="N11" s="93">
        <v>1</v>
      </c>
      <c r="O11" s="93">
        <v>176</v>
      </c>
      <c r="P11" s="93">
        <v>16</v>
      </c>
    </row>
    <row r="12" spans="1:17" ht="17.100000000000001" customHeight="1" thickBot="1" x14ac:dyDescent="0.25">
      <c r="A12" s="67"/>
      <c r="B12" s="54" t="s">
        <v>188</v>
      </c>
      <c r="C12" s="93">
        <v>70</v>
      </c>
      <c r="D12" s="93">
        <v>9</v>
      </c>
      <c r="E12" s="93">
        <v>7</v>
      </c>
      <c r="F12" s="109">
        <v>86</v>
      </c>
      <c r="G12" s="93">
        <v>215</v>
      </c>
      <c r="H12" s="93">
        <v>272</v>
      </c>
      <c r="I12" s="93">
        <v>115</v>
      </c>
      <c r="J12" s="93">
        <v>3164</v>
      </c>
      <c r="K12" s="93">
        <v>42</v>
      </c>
      <c r="L12" s="93">
        <v>21</v>
      </c>
      <c r="M12" s="93">
        <v>17</v>
      </c>
      <c r="N12" s="93">
        <v>4</v>
      </c>
      <c r="O12" s="93">
        <v>339</v>
      </c>
      <c r="P12" s="93">
        <v>6</v>
      </c>
    </row>
    <row r="13" spans="1:17" ht="17.100000000000001" customHeight="1" thickBot="1" x14ac:dyDescent="0.25">
      <c r="A13" s="67"/>
      <c r="B13" s="54" t="s">
        <v>194</v>
      </c>
      <c r="C13" s="93">
        <v>287</v>
      </c>
      <c r="D13" s="93">
        <v>9</v>
      </c>
      <c r="E13" s="93">
        <v>25</v>
      </c>
      <c r="F13" s="109">
        <v>321</v>
      </c>
      <c r="G13" s="93">
        <v>1449</v>
      </c>
      <c r="H13" s="93">
        <v>1354</v>
      </c>
      <c r="I13" s="93">
        <v>260</v>
      </c>
      <c r="J13" s="93">
        <v>10574</v>
      </c>
      <c r="K13" s="93">
        <v>351</v>
      </c>
      <c r="L13" s="93">
        <v>53</v>
      </c>
      <c r="M13" s="93">
        <v>274</v>
      </c>
      <c r="N13" s="93">
        <v>24</v>
      </c>
      <c r="O13" s="93">
        <v>478</v>
      </c>
      <c r="P13" s="93">
        <v>16</v>
      </c>
    </row>
    <row r="14" spans="1:17" ht="17.100000000000001" customHeight="1" thickBot="1" x14ac:dyDescent="0.25">
      <c r="A14" s="67"/>
      <c r="B14" s="54" t="s">
        <v>203</v>
      </c>
      <c r="C14" s="93">
        <v>466</v>
      </c>
      <c r="D14" s="93">
        <v>32</v>
      </c>
      <c r="E14" s="93">
        <v>65</v>
      </c>
      <c r="F14" s="109">
        <v>563</v>
      </c>
      <c r="G14" s="93">
        <v>1800</v>
      </c>
      <c r="H14" s="93">
        <v>1039</v>
      </c>
      <c r="I14" s="93">
        <v>334</v>
      </c>
      <c r="J14" s="93">
        <v>13899</v>
      </c>
      <c r="K14" s="93">
        <v>178</v>
      </c>
      <c r="L14" s="93">
        <v>40</v>
      </c>
      <c r="M14" s="93">
        <v>118</v>
      </c>
      <c r="N14" s="93">
        <v>20</v>
      </c>
      <c r="O14" s="93">
        <v>635</v>
      </c>
      <c r="P14" s="93">
        <v>8</v>
      </c>
    </row>
    <row r="15" spans="1:17" ht="17.100000000000001" customHeight="1" thickBot="1" x14ac:dyDescent="0.25">
      <c r="A15" s="67"/>
      <c r="B15" s="54" t="s">
        <v>187</v>
      </c>
      <c r="C15" s="93">
        <v>32</v>
      </c>
      <c r="D15" s="93">
        <v>0</v>
      </c>
      <c r="E15" s="93">
        <v>5</v>
      </c>
      <c r="F15" s="109">
        <v>37</v>
      </c>
      <c r="G15" s="93">
        <v>89</v>
      </c>
      <c r="H15" s="93">
        <v>27</v>
      </c>
      <c r="I15" s="93">
        <v>18</v>
      </c>
      <c r="J15" s="93">
        <v>1176</v>
      </c>
      <c r="K15" s="93">
        <v>44</v>
      </c>
      <c r="L15" s="93">
        <v>10</v>
      </c>
      <c r="M15" s="93">
        <v>32</v>
      </c>
      <c r="N15" s="93">
        <v>2</v>
      </c>
      <c r="O15" s="93">
        <v>88</v>
      </c>
      <c r="P15" s="93">
        <v>0</v>
      </c>
    </row>
    <row r="16" spans="1:17" ht="17.100000000000001" customHeight="1" thickBot="1" x14ac:dyDescent="0.25">
      <c r="B16" s="54" t="s">
        <v>206</v>
      </c>
      <c r="C16" s="93">
        <v>9</v>
      </c>
      <c r="D16" s="93">
        <v>3</v>
      </c>
      <c r="E16" s="93">
        <v>3</v>
      </c>
      <c r="F16" s="109">
        <v>15</v>
      </c>
      <c r="G16" s="93">
        <v>24</v>
      </c>
      <c r="H16" s="93">
        <v>49</v>
      </c>
      <c r="I16" s="93">
        <v>9</v>
      </c>
      <c r="J16" s="93">
        <v>512</v>
      </c>
      <c r="K16" s="93">
        <v>13</v>
      </c>
      <c r="L16" s="93">
        <v>3</v>
      </c>
      <c r="M16" s="93">
        <v>9</v>
      </c>
      <c r="N16" s="93">
        <v>1</v>
      </c>
      <c r="O16" s="93">
        <v>41</v>
      </c>
      <c r="P16" s="93">
        <v>0</v>
      </c>
    </row>
    <row r="17" spans="2:16" ht="17.100000000000001" customHeight="1" thickBot="1" x14ac:dyDescent="0.25">
      <c r="B17" s="54" t="s">
        <v>211</v>
      </c>
      <c r="C17" s="93">
        <v>138</v>
      </c>
      <c r="D17" s="93">
        <v>2</v>
      </c>
      <c r="E17" s="93">
        <v>16</v>
      </c>
      <c r="F17" s="109">
        <v>156</v>
      </c>
      <c r="G17" s="93">
        <v>586</v>
      </c>
      <c r="H17" s="93">
        <v>662</v>
      </c>
      <c r="I17" s="93">
        <v>83</v>
      </c>
      <c r="J17" s="93">
        <v>5318</v>
      </c>
      <c r="K17" s="93">
        <v>122</v>
      </c>
      <c r="L17" s="93">
        <v>26</v>
      </c>
      <c r="M17" s="93">
        <v>92</v>
      </c>
      <c r="N17" s="93">
        <v>4</v>
      </c>
      <c r="O17" s="93">
        <v>667</v>
      </c>
      <c r="P17" s="93">
        <v>5</v>
      </c>
    </row>
    <row r="18" spans="2:16" ht="17.100000000000001" customHeight="1" thickBot="1" x14ac:dyDescent="0.25">
      <c r="B18" s="54" t="s">
        <v>170</v>
      </c>
      <c r="C18" s="93">
        <v>175</v>
      </c>
      <c r="D18" s="93">
        <v>42</v>
      </c>
      <c r="E18" s="93">
        <v>19</v>
      </c>
      <c r="F18" s="109">
        <v>236</v>
      </c>
      <c r="G18" s="93">
        <v>620</v>
      </c>
      <c r="H18" s="93">
        <v>783</v>
      </c>
      <c r="I18" s="93">
        <v>131</v>
      </c>
      <c r="J18" s="93">
        <v>5620</v>
      </c>
      <c r="K18" s="93">
        <v>182</v>
      </c>
      <c r="L18" s="93">
        <v>16</v>
      </c>
      <c r="M18" s="93">
        <v>159</v>
      </c>
      <c r="N18" s="93">
        <v>7</v>
      </c>
      <c r="O18" s="93">
        <v>700</v>
      </c>
      <c r="P18" s="93">
        <v>8</v>
      </c>
    </row>
    <row r="19" spans="2:16" ht="17.100000000000001" customHeight="1" thickBot="1" x14ac:dyDescent="0.25">
      <c r="B19" s="54" t="s">
        <v>47</v>
      </c>
      <c r="C19" s="93">
        <v>226</v>
      </c>
      <c r="D19" s="93">
        <v>0</v>
      </c>
      <c r="E19" s="93">
        <v>28</v>
      </c>
      <c r="F19" s="109">
        <v>254</v>
      </c>
      <c r="G19" s="93">
        <v>587</v>
      </c>
      <c r="H19" s="93">
        <v>617</v>
      </c>
      <c r="I19" s="93">
        <v>91</v>
      </c>
      <c r="J19" s="93">
        <v>7673</v>
      </c>
      <c r="K19" s="93">
        <v>215</v>
      </c>
      <c r="L19" s="93">
        <v>18</v>
      </c>
      <c r="M19" s="93">
        <v>192</v>
      </c>
      <c r="N19" s="93">
        <v>5</v>
      </c>
      <c r="O19" s="93">
        <v>330</v>
      </c>
      <c r="P19" s="93">
        <v>17</v>
      </c>
    </row>
    <row r="20" spans="2:16" ht="17.100000000000001" customHeight="1" thickBot="1" x14ac:dyDescent="0.25">
      <c r="B20" s="54" t="s">
        <v>189</v>
      </c>
      <c r="C20" s="93">
        <v>270</v>
      </c>
      <c r="D20" s="93">
        <v>4</v>
      </c>
      <c r="E20" s="93">
        <v>11</v>
      </c>
      <c r="F20" s="109">
        <v>285</v>
      </c>
      <c r="G20" s="93">
        <v>1573</v>
      </c>
      <c r="H20" s="93">
        <v>1380</v>
      </c>
      <c r="I20" s="93">
        <v>133</v>
      </c>
      <c r="J20" s="93">
        <v>11526</v>
      </c>
      <c r="K20" s="93">
        <v>313</v>
      </c>
      <c r="L20" s="93">
        <v>66</v>
      </c>
      <c r="M20" s="93">
        <v>228</v>
      </c>
      <c r="N20" s="93">
        <v>19</v>
      </c>
      <c r="O20" s="93">
        <v>424</v>
      </c>
      <c r="P20" s="93">
        <v>23</v>
      </c>
    </row>
    <row r="21" spans="2:16" ht="17.100000000000001" customHeight="1" thickBot="1" x14ac:dyDescent="0.25">
      <c r="B21" s="54" t="s">
        <v>201</v>
      </c>
      <c r="C21" s="93">
        <v>228</v>
      </c>
      <c r="D21" s="93">
        <v>16</v>
      </c>
      <c r="E21" s="93">
        <v>10</v>
      </c>
      <c r="F21" s="109">
        <v>254</v>
      </c>
      <c r="G21" s="93">
        <v>960</v>
      </c>
      <c r="H21" s="93">
        <v>840</v>
      </c>
      <c r="I21" s="93">
        <v>118</v>
      </c>
      <c r="J21" s="93">
        <v>7873</v>
      </c>
      <c r="K21" s="93">
        <v>215</v>
      </c>
      <c r="L21" s="93">
        <v>31</v>
      </c>
      <c r="M21" s="93">
        <v>173</v>
      </c>
      <c r="N21" s="93">
        <v>11</v>
      </c>
      <c r="O21" s="93">
        <v>895</v>
      </c>
      <c r="P21" s="93">
        <v>16</v>
      </c>
    </row>
    <row r="22" spans="2:16" ht="17.100000000000001" customHeight="1" thickBot="1" x14ac:dyDescent="0.25">
      <c r="B22" s="54" t="s">
        <v>9</v>
      </c>
      <c r="C22" s="93">
        <v>92</v>
      </c>
      <c r="D22" s="93">
        <v>4</v>
      </c>
      <c r="E22" s="93">
        <v>7</v>
      </c>
      <c r="F22" s="109">
        <v>103</v>
      </c>
      <c r="G22" s="93">
        <v>334</v>
      </c>
      <c r="H22" s="93">
        <v>463</v>
      </c>
      <c r="I22" s="93">
        <v>47</v>
      </c>
      <c r="J22" s="93">
        <v>3542</v>
      </c>
      <c r="K22" s="93">
        <v>45</v>
      </c>
      <c r="L22" s="93">
        <v>3</v>
      </c>
      <c r="M22" s="93">
        <v>40</v>
      </c>
      <c r="N22" s="93">
        <v>2</v>
      </c>
      <c r="O22" s="93">
        <v>766</v>
      </c>
      <c r="P22" s="93">
        <v>0</v>
      </c>
    </row>
    <row r="23" spans="2:16" ht="17.100000000000001" customHeight="1" thickBot="1" x14ac:dyDescent="0.25">
      <c r="B23" s="54" t="s">
        <v>171</v>
      </c>
      <c r="C23" s="93">
        <v>23</v>
      </c>
      <c r="D23" s="93">
        <v>0</v>
      </c>
      <c r="E23" s="93">
        <v>0</v>
      </c>
      <c r="F23" s="109">
        <v>23</v>
      </c>
      <c r="G23" s="93">
        <v>71</v>
      </c>
      <c r="H23" s="93">
        <v>82</v>
      </c>
      <c r="I23" s="93">
        <v>17</v>
      </c>
      <c r="J23" s="93">
        <v>749</v>
      </c>
      <c r="K23" s="93">
        <v>12</v>
      </c>
      <c r="L23" s="93">
        <v>4</v>
      </c>
      <c r="M23" s="93">
        <v>7</v>
      </c>
      <c r="N23" s="93">
        <v>1</v>
      </c>
      <c r="O23" s="93">
        <v>138</v>
      </c>
      <c r="P23" s="93">
        <v>0</v>
      </c>
    </row>
    <row r="24" spans="2:16" ht="15" thickBot="1" x14ac:dyDescent="0.25">
      <c r="B24" s="54" t="s">
        <v>175</v>
      </c>
      <c r="C24" s="93">
        <v>49</v>
      </c>
      <c r="D24" s="93">
        <v>2</v>
      </c>
      <c r="E24" s="93">
        <v>9</v>
      </c>
      <c r="F24" s="109">
        <v>60</v>
      </c>
      <c r="G24" s="93">
        <v>188</v>
      </c>
      <c r="H24" s="93">
        <v>285</v>
      </c>
      <c r="I24" s="93">
        <v>25</v>
      </c>
      <c r="J24" s="93">
        <v>1846</v>
      </c>
      <c r="K24" s="93">
        <v>49</v>
      </c>
      <c r="L24" s="93">
        <v>11</v>
      </c>
      <c r="M24" s="93">
        <v>33</v>
      </c>
      <c r="N24" s="93">
        <v>5</v>
      </c>
      <c r="O24" s="93">
        <v>485</v>
      </c>
      <c r="P24" s="93">
        <v>3</v>
      </c>
    </row>
    <row r="25" spans="2:16" ht="15" thickBot="1" x14ac:dyDescent="0.25">
      <c r="B25" s="54" t="s">
        <v>190</v>
      </c>
      <c r="C25" s="93">
        <v>71</v>
      </c>
      <c r="D25" s="93">
        <v>3</v>
      </c>
      <c r="E25" s="93">
        <v>3</v>
      </c>
      <c r="F25" s="109">
        <v>77</v>
      </c>
      <c r="G25" s="93">
        <v>401</v>
      </c>
      <c r="H25" s="93">
        <v>370</v>
      </c>
      <c r="I25" s="93">
        <v>62</v>
      </c>
      <c r="J25" s="93">
        <v>2469</v>
      </c>
      <c r="K25" s="93">
        <v>132</v>
      </c>
      <c r="L25" s="93">
        <v>28</v>
      </c>
      <c r="M25" s="93">
        <v>89</v>
      </c>
      <c r="N25" s="93">
        <v>15</v>
      </c>
      <c r="O25" s="93">
        <v>979</v>
      </c>
      <c r="P25" s="93">
        <v>0</v>
      </c>
    </row>
    <row r="26" spans="2:16" ht="15" thickBot="1" x14ac:dyDescent="0.25">
      <c r="B26" s="54" t="s">
        <v>198</v>
      </c>
      <c r="C26" s="93">
        <v>9</v>
      </c>
      <c r="D26" s="93">
        <v>6</v>
      </c>
      <c r="E26" s="93">
        <v>1</v>
      </c>
      <c r="F26" s="109">
        <v>16</v>
      </c>
      <c r="G26" s="93">
        <v>88</v>
      </c>
      <c r="H26" s="93">
        <v>113</v>
      </c>
      <c r="I26" s="93">
        <v>6</v>
      </c>
      <c r="J26" s="93">
        <v>707</v>
      </c>
      <c r="K26" s="93">
        <v>26</v>
      </c>
      <c r="L26" s="93">
        <v>5</v>
      </c>
      <c r="M26" s="93">
        <v>19</v>
      </c>
      <c r="N26" s="93">
        <v>2</v>
      </c>
      <c r="O26" s="93">
        <v>170</v>
      </c>
      <c r="P26" s="93">
        <v>2</v>
      </c>
    </row>
    <row r="27" spans="2:16" ht="15" thickBot="1" x14ac:dyDescent="0.25">
      <c r="B27" s="54" t="s">
        <v>200</v>
      </c>
      <c r="C27" s="93">
        <v>53</v>
      </c>
      <c r="D27" s="93">
        <v>0</v>
      </c>
      <c r="E27" s="93">
        <v>10</v>
      </c>
      <c r="F27" s="109">
        <v>63</v>
      </c>
      <c r="G27" s="93">
        <v>163</v>
      </c>
      <c r="H27" s="93">
        <v>175</v>
      </c>
      <c r="I27" s="93">
        <v>30</v>
      </c>
      <c r="J27" s="93">
        <v>1278</v>
      </c>
      <c r="K27" s="93">
        <v>22</v>
      </c>
      <c r="L27" s="93">
        <v>5</v>
      </c>
      <c r="M27" s="93">
        <v>15</v>
      </c>
      <c r="N27" s="93">
        <v>2</v>
      </c>
      <c r="O27" s="93">
        <v>506</v>
      </c>
      <c r="P27" s="93">
        <v>4</v>
      </c>
    </row>
    <row r="28" spans="2:16" ht="15" thickBot="1" x14ac:dyDescent="0.25">
      <c r="B28" s="54" t="s">
        <v>202</v>
      </c>
      <c r="C28" s="93">
        <v>18</v>
      </c>
      <c r="D28" s="93">
        <v>1</v>
      </c>
      <c r="E28" s="93">
        <v>0</v>
      </c>
      <c r="F28" s="109">
        <v>19</v>
      </c>
      <c r="G28" s="93">
        <v>56</v>
      </c>
      <c r="H28" s="93">
        <v>66</v>
      </c>
      <c r="I28" s="93">
        <v>10</v>
      </c>
      <c r="J28" s="93">
        <v>850</v>
      </c>
      <c r="K28" s="93">
        <v>13</v>
      </c>
      <c r="L28" s="93">
        <v>2</v>
      </c>
      <c r="M28" s="93">
        <v>10</v>
      </c>
      <c r="N28" s="93">
        <v>1</v>
      </c>
      <c r="O28" s="93">
        <v>130</v>
      </c>
      <c r="P28" s="93">
        <v>1</v>
      </c>
    </row>
    <row r="29" spans="2:16" ht="15" thickBot="1" x14ac:dyDescent="0.25">
      <c r="B29" s="54" t="s">
        <v>204</v>
      </c>
      <c r="C29" s="93">
        <v>5</v>
      </c>
      <c r="D29" s="93">
        <v>0</v>
      </c>
      <c r="E29" s="93">
        <v>1</v>
      </c>
      <c r="F29" s="109">
        <v>6</v>
      </c>
      <c r="G29" s="93">
        <v>43</v>
      </c>
      <c r="H29" s="93">
        <v>47</v>
      </c>
      <c r="I29" s="93">
        <v>3</v>
      </c>
      <c r="J29" s="93">
        <v>405</v>
      </c>
      <c r="K29" s="93">
        <v>5</v>
      </c>
      <c r="L29" s="93">
        <v>0</v>
      </c>
      <c r="M29" s="93">
        <v>5</v>
      </c>
      <c r="N29" s="93">
        <v>0</v>
      </c>
      <c r="O29" s="93">
        <v>181</v>
      </c>
      <c r="P29" s="93">
        <v>2</v>
      </c>
    </row>
    <row r="30" spans="2:16" ht="15" thickBot="1" x14ac:dyDescent="0.25">
      <c r="B30" s="54" t="s">
        <v>209</v>
      </c>
      <c r="C30" s="93">
        <v>84</v>
      </c>
      <c r="D30" s="93">
        <v>0</v>
      </c>
      <c r="E30" s="93">
        <v>15</v>
      </c>
      <c r="F30" s="109">
        <v>99</v>
      </c>
      <c r="G30" s="93">
        <v>340</v>
      </c>
      <c r="H30" s="93">
        <v>432</v>
      </c>
      <c r="I30" s="93">
        <v>34</v>
      </c>
      <c r="J30" s="93">
        <v>2786</v>
      </c>
      <c r="K30" s="93">
        <v>50</v>
      </c>
      <c r="L30" s="93">
        <v>7</v>
      </c>
      <c r="M30" s="93">
        <v>42</v>
      </c>
      <c r="N30" s="93">
        <v>1</v>
      </c>
      <c r="O30" s="93">
        <v>841</v>
      </c>
      <c r="P30" s="93">
        <v>4</v>
      </c>
    </row>
    <row r="31" spans="2:16" ht="15" thickBot="1" x14ac:dyDescent="0.25">
      <c r="B31" s="54" t="s">
        <v>210</v>
      </c>
      <c r="C31" s="93">
        <v>14</v>
      </c>
      <c r="D31" s="93">
        <v>0</v>
      </c>
      <c r="E31" s="93">
        <v>2</v>
      </c>
      <c r="F31" s="109">
        <v>16</v>
      </c>
      <c r="G31" s="93">
        <v>95</v>
      </c>
      <c r="H31" s="93">
        <v>64</v>
      </c>
      <c r="I31" s="93">
        <v>11</v>
      </c>
      <c r="J31" s="93">
        <v>764</v>
      </c>
      <c r="K31" s="93">
        <v>9</v>
      </c>
      <c r="L31" s="93">
        <v>0</v>
      </c>
      <c r="M31" s="93">
        <v>9</v>
      </c>
      <c r="N31" s="93">
        <v>0</v>
      </c>
      <c r="O31" s="93">
        <v>172</v>
      </c>
      <c r="P31" s="93">
        <v>0</v>
      </c>
    </row>
    <row r="32" spans="2:16" ht="15" thickBot="1" x14ac:dyDescent="0.25">
      <c r="B32" s="54" t="s">
        <v>166</v>
      </c>
      <c r="C32" s="93">
        <v>45</v>
      </c>
      <c r="D32" s="93">
        <v>10</v>
      </c>
      <c r="E32" s="93">
        <v>5</v>
      </c>
      <c r="F32" s="109">
        <v>60</v>
      </c>
      <c r="G32" s="93">
        <v>227</v>
      </c>
      <c r="H32" s="93">
        <v>230</v>
      </c>
      <c r="I32" s="93">
        <v>30</v>
      </c>
      <c r="J32" s="93">
        <v>1748</v>
      </c>
      <c r="K32" s="93">
        <v>42</v>
      </c>
      <c r="L32" s="93">
        <v>2</v>
      </c>
      <c r="M32" s="93">
        <v>39</v>
      </c>
      <c r="N32" s="93">
        <v>1</v>
      </c>
      <c r="O32" s="93">
        <v>214</v>
      </c>
      <c r="P32" s="93">
        <v>4</v>
      </c>
    </row>
    <row r="33" spans="2:16" ht="15" thickBot="1" x14ac:dyDescent="0.25">
      <c r="B33" s="54" t="s">
        <v>179</v>
      </c>
      <c r="C33" s="93">
        <v>33</v>
      </c>
      <c r="D33" s="93">
        <v>6</v>
      </c>
      <c r="E33" s="93">
        <v>5</v>
      </c>
      <c r="F33" s="109">
        <v>44</v>
      </c>
      <c r="G33" s="93">
        <v>208</v>
      </c>
      <c r="H33" s="93">
        <v>211</v>
      </c>
      <c r="I33" s="93">
        <v>67</v>
      </c>
      <c r="J33" s="93">
        <v>2954</v>
      </c>
      <c r="K33" s="93">
        <v>26</v>
      </c>
      <c r="L33" s="93">
        <v>12</v>
      </c>
      <c r="M33" s="93">
        <v>12</v>
      </c>
      <c r="N33" s="93">
        <v>2</v>
      </c>
      <c r="O33" s="93">
        <v>491</v>
      </c>
      <c r="P33" s="93">
        <v>3</v>
      </c>
    </row>
    <row r="34" spans="2:16" ht="15" thickBot="1" x14ac:dyDescent="0.25">
      <c r="B34" s="54" t="s">
        <v>181</v>
      </c>
      <c r="C34" s="93">
        <v>17</v>
      </c>
      <c r="D34" s="93">
        <v>0</v>
      </c>
      <c r="E34" s="93">
        <v>4</v>
      </c>
      <c r="F34" s="109">
        <v>21</v>
      </c>
      <c r="G34" s="93">
        <v>115</v>
      </c>
      <c r="H34" s="93">
        <v>99</v>
      </c>
      <c r="I34" s="93">
        <v>16</v>
      </c>
      <c r="J34" s="93">
        <v>1066</v>
      </c>
      <c r="K34" s="93">
        <v>6</v>
      </c>
      <c r="L34" s="93">
        <v>1</v>
      </c>
      <c r="M34" s="93">
        <v>5</v>
      </c>
      <c r="N34" s="93">
        <v>0</v>
      </c>
      <c r="O34" s="93">
        <v>158</v>
      </c>
      <c r="P34" s="93">
        <v>1</v>
      </c>
    </row>
    <row r="35" spans="2:16" ht="15" thickBot="1" x14ac:dyDescent="0.25">
      <c r="B35" s="54" t="s">
        <v>185</v>
      </c>
      <c r="C35" s="93">
        <v>68</v>
      </c>
      <c r="D35" s="93">
        <v>1</v>
      </c>
      <c r="E35" s="93">
        <v>2</v>
      </c>
      <c r="F35" s="109">
        <v>71</v>
      </c>
      <c r="G35" s="93">
        <v>159</v>
      </c>
      <c r="H35" s="93">
        <v>137</v>
      </c>
      <c r="I35" s="93">
        <v>19</v>
      </c>
      <c r="J35" s="93">
        <v>2095</v>
      </c>
      <c r="K35" s="93">
        <v>81</v>
      </c>
      <c r="L35" s="93">
        <v>2</v>
      </c>
      <c r="M35" s="93">
        <v>69</v>
      </c>
      <c r="N35" s="93">
        <v>10</v>
      </c>
      <c r="O35" s="93">
        <v>145</v>
      </c>
      <c r="P35" s="93">
        <v>0</v>
      </c>
    </row>
    <row r="36" spans="2:16" ht="15" thickBot="1" x14ac:dyDescent="0.25">
      <c r="B36" s="54" t="s">
        <v>207</v>
      </c>
      <c r="C36" s="93">
        <v>112</v>
      </c>
      <c r="D36" s="93">
        <v>10</v>
      </c>
      <c r="E36" s="93">
        <v>12</v>
      </c>
      <c r="F36" s="109">
        <v>134</v>
      </c>
      <c r="G36" s="93">
        <v>447</v>
      </c>
      <c r="H36" s="93">
        <v>553</v>
      </c>
      <c r="I36" s="93">
        <v>131</v>
      </c>
      <c r="J36" s="93">
        <v>5563</v>
      </c>
      <c r="K36" s="93">
        <v>99</v>
      </c>
      <c r="L36" s="93">
        <v>18</v>
      </c>
      <c r="M36" s="93">
        <v>75</v>
      </c>
      <c r="N36" s="93">
        <v>6</v>
      </c>
      <c r="O36" s="93">
        <v>586</v>
      </c>
      <c r="P36" s="93">
        <v>7</v>
      </c>
    </row>
    <row r="37" spans="2:16" ht="15" thickBot="1" x14ac:dyDescent="0.25">
      <c r="B37" s="54" t="s">
        <v>173</v>
      </c>
      <c r="C37" s="93">
        <v>1517</v>
      </c>
      <c r="D37" s="93">
        <v>524</v>
      </c>
      <c r="E37" s="93">
        <v>345</v>
      </c>
      <c r="F37" s="109">
        <v>2386</v>
      </c>
      <c r="G37" s="93">
        <v>6057</v>
      </c>
      <c r="H37" s="93">
        <v>3069</v>
      </c>
      <c r="I37" s="93">
        <v>694</v>
      </c>
      <c r="J37" s="93">
        <v>34885</v>
      </c>
      <c r="K37" s="93">
        <v>1248</v>
      </c>
      <c r="L37" s="93">
        <v>204</v>
      </c>
      <c r="M37" s="93">
        <v>896</v>
      </c>
      <c r="N37" s="93">
        <v>148</v>
      </c>
      <c r="O37" s="93">
        <v>1038</v>
      </c>
      <c r="P37" s="93">
        <v>68</v>
      </c>
    </row>
    <row r="38" spans="2:16" ht="15" thickBot="1" x14ac:dyDescent="0.25">
      <c r="B38" s="54" t="s">
        <v>183</v>
      </c>
      <c r="C38" s="93">
        <v>244</v>
      </c>
      <c r="D38" s="93">
        <v>3</v>
      </c>
      <c r="E38" s="93">
        <v>10</v>
      </c>
      <c r="F38" s="109">
        <v>257</v>
      </c>
      <c r="G38" s="93">
        <v>548</v>
      </c>
      <c r="H38" s="93">
        <v>247</v>
      </c>
      <c r="I38" s="93">
        <v>123</v>
      </c>
      <c r="J38" s="93">
        <v>5399</v>
      </c>
      <c r="K38" s="93">
        <v>256</v>
      </c>
      <c r="L38" s="93">
        <v>63</v>
      </c>
      <c r="M38" s="93">
        <v>182</v>
      </c>
      <c r="N38" s="93">
        <v>11</v>
      </c>
      <c r="O38" s="93">
        <v>1431</v>
      </c>
      <c r="P38" s="93">
        <v>36</v>
      </c>
    </row>
    <row r="39" spans="2:16" ht="15" thickBot="1" x14ac:dyDescent="0.25">
      <c r="B39" s="54" t="s">
        <v>191</v>
      </c>
      <c r="C39" s="93">
        <v>117</v>
      </c>
      <c r="D39" s="93">
        <v>45</v>
      </c>
      <c r="E39" s="93">
        <v>12</v>
      </c>
      <c r="F39" s="109">
        <v>174</v>
      </c>
      <c r="G39" s="93">
        <v>249</v>
      </c>
      <c r="H39" s="93">
        <v>153</v>
      </c>
      <c r="I39" s="93">
        <v>66</v>
      </c>
      <c r="J39" s="93">
        <v>3011</v>
      </c>
      <c r="K39" s="93">
        <v>120</v>
      </c>
      <c r="L39" s="93">
        <v>30</v>
      </c>
      <c r="M39" s="93">
        <v>78</v>
      </c>
      <c r="N39" s="93">
        <v>12</v>
      </c>
      <c r="O39" s="93">
        <v>1221</v>
      </c>
      <c r="P39" s="93">
        <v>0</v>
      </c>
    </row>
    <row r="40" spans="2:16" ht="15" thickBot="1" x14ac:dyDescent="0.25">
      <c r="B40" s="54" t="s">
        <v>205</v>
      </c>
      <c r="C40" s="93">
        <v>227</v>
      </c>
      <c r="D40" s="93">
        <v>8</v>
      </c>
      <c r="E40" s="93">
        <v>16</v>
      </c>
      <c r="F40" s="109">
        <v>251</v>
      </c>
      <c r="G40" s="93">
        <v>575</v>
      </c>
      <c r="H40" s="93">
        <v>323</v>
      </c>
      <c r="I40" s="93">
        <v>205</v>
      </c>
      <c r="J40" s="93">
        <v>5970</v>
      </c>
      <c r="K40" s="93">
        <v>222</v>
      </c>
      <c r="L40" s="93">
        <v>44</v>
      </c>
      <c r="M40" s="93">
        <v>148</v>
      </c>
      <c r="N40" s="93">
        <v>30</v>
      </c>
      <c r="O40" s="93">
        <v>468</v>
      </c>
      <c r="P40" s="93">
        <v>7</v>
      </c>
    </row>
    <row r="41" spans="2:16" ht="15" thickBot="1" x14ac:dyDescent="0.25">
      <c r="B41" s="54" t="s">
        <v>167</v>
      </c>
      <c r="C41" s="93">
        <v>600</v>
      </c>
      <c r="D41" s="93">
        <v>15</v>
      </c>
      <c r="E41" s="93">
        <v>71</v>
      </c>
      <c r="F41" s="109">
        <v>686</v>
      </c>
      <c r="G41" s="93">
        <v>1514</v>
      </c>
      <c r="H41" s="93">
        <v>1005</v>
      </c>
      <c r="I41" s="93">
        <v>427</v>
      </c>
      <c r="J41" s="93">
        <v>12389</v>
      </c>
      <c r="K41" s="93">
        <v>470</v>
      </c>
      <c r="L41" s="93">
        <v>172</v>
      </c>
      <c r="M41" s="93">
        <v>282</v>
      </c>
      <c r="N41" s="93">
        <v>16</v>
      </c>
      <c r="O41" s="93">
        <v>1244</v>
      </c>
      <c r="P41" s="93">
        <v>52</v>
      </c>
    </row>
    <row r="42" spans="2:16" ht="15" thickBot="1" x14ac:dyDescent="0.25">
      <c r="B42" s="54" t="s">
        <v>178</v>
      </c>
      <c r="C42" s="93">
        <v>110</v>
      </c>
      <c r="D42" s="93">
        <v>21</v>
      </c>
      <c r="E42" s="93">
        <v>20</v>
      </c>
      <c r="F42" s="109">
        <v>151</v>
      </c>
      <c r="G42" s="93">
        <v>419</v>
      </c>
      <c r="H42" s="93">
        <v>451</v>
      </c>
      <c r="I42" s="93">
        <v>100</v>
      </c>
      <c r="J42" s="93">
        <v>3220</v>
      </c>
      <c r="K42" s="93">
        <v>104</v>
      </c>
      <c r="L42" s="93">
        <v>33</v>
      </c>
      <c r="M42" s="93">
        <v>70</v>
      </c>
      <c r="N42" s="93">
        <v>1</v>
      </c>
      <c r="O42" s="93">
        <v>684</v>
      </c>
      <c r="P42" s="93">
        <v>3</v>
      </c>
    </row>
    <row r="43" spans="2:16" ht="15" thickBot="1" x14ac:dyDescent="0.25">
      <c r="B43" s="54" t="s">
        <v>208</v>
      </c>
      <c r="C43" s="93">
        <v>620</v>
      </c>
      <c r="D43" s="93">
        <v>45</v>
      </c>
      <c r="E43" s="93">
        <v>110</v>
      </c>
      <c r="F43" s="109">
        <v>775</v>
      </c>
      <c r="G43" s="93">
        <v>2525</v>
      </c>
      <c r="H43" s="93">
        <v>1934</v>
      </c>
      <c r="I43" s="93">
        <v>351</v>
      </c>
      <c r="J43" s="93">
        <v>15991</v>
      </c>
      <c r="K43" s="93">
        <v>436</v>
      </c>
      <c r="L43" s="93">
        <v>134</v>
      </c>
      <c r="M43" s="93">
        <v>270</v>
      </c>
      <c r="N43" s="93">
        <v>32</v>
      </c>
      <c r="O43" s="93">
        <v>1297</v>
      </c>
      <c r="P43" s="93">
        <v>16</v>
      </c>
    </row>
    <row r="44" spans="2:16" ht="15" thickBot="1" x14ac:dyDescent="0.25">
      <c r="B44" s="54" t="s">
        <v>172</v>
      </c>
      <c r="C44" s="93">
        <v>94</v>
      </c>
      <c r="D44" s="93">
        <v>3</v>
      </c>
      <c r="E44" s="93">
        <v>16</v>
      </c>
      <c r="F44" s="109">
        <v>113</v>
      </c>
      <c r="G44" s="93">
        <v>346</v>
      </c>
      <c r="H44" s="93">
        <v>384</v>
      </c>
      <c r="I44" s="93">
        <v>54</v>
      </c>
      <c r="J44" s="93">
        <v>3818</v>
      </c>
      <c r="K44" s="93">
        <v>62</v>
      </c>
      <c r="L44" s="93">
        <v>12</v>
      </c>
      <c r="M44" s="93">
        <v>46</v>
      </c>
      <c r="N44" s="93">
        <v>4</v>
      </c>
      <c r="O44" s="93">
        <v>654</v>
      </c>
      <c r="P44" s="93">
        <v>3</v>
      </c>
    </row>
    <row r="45" spans="2:16" ht="15" thickBot="1" x14ac:dyDescent="0.25">
      <c r="B45" s="54" t="s">
        <v>176</v>
      </c>
      <c r="C45" s="93">
        <v>32</v>
      </c>
      <c r="D45" s="93">
        <v>13</v>
      </c>
      <c r="E45" s="93">
        <v>2</v>
      </c>
      <c r="F45" s="109">
        <v>47</v>
      </c>
      <c r="G45" s="93">
        <v>177</v>
      </c>
      <c r="H45" s="93">
        <v>210</v>
      </c>
      <c r="I45" s="93">
        <v>16</v>
      </c>
      <c r="J45" s="93">
        <v>1629</v>
      </c>
      <c r="K45" s="93">
        <v>23</v>
      </c>
      <c r="L45" s="93">
        <v>7</v>
      </c>
      <c r="M45" s="93">
        <v>15</v>
      </c>
      <c r="N45" s="93">
        <v>1</v>
      </c>
      <c r="O45" s="93">
        <v>512</v>
      </c>
      <c r="P45" s="93">
        <v>5</v>
      </c>
    </row>
    <row r="46" spans="2:16" ht="15.75" customHeight="1" thickBot="1" x14ac:dyDescent="0.25">
      <c r="B46" s="54" t="s">
        <v>165</v>
      </c>
      <c r="C46" s="93">
        <v>159</v>
      </c>
      <c r="D46" s="93">
        <v>23</v>
      </c>
      <c r="E46" s="93">
        <v>25</v>
      </c>
      <c r="F46" s="109">
        <v>207</v>
      </c>
      <c r="G46" s="93">
        <v>641</v>
      </c>
      <c r="H46" s="93">
        <v>1033</v>
      </c>
      <c r="I46" s="93">
        <v>122</v>
      </c>
      <c r="J46" s="93">
        <v>5644</v>
      </c>
      <c r="K46" s="93">
        <v>119</v>
      </c>
      <c r="L46" s="93">
        <v>10</v>
      </c>
      <c r="M46" s="93">
        <v>107</v>
      </c>
      <c r="N46" s="93">
        <v>2</v>
      </c>
      <c r="O46" s="93">
        <v>960</v>
      </c>
      <c r="P46" s="93">
        <v>4</v>
      </c>
    </row>
    <row r="47" spans="2:16" ht="15" thickBot="1" x14ac:dyDescent="0.25">
      <c r="B47" s="54" t="s">
        <v>192</v>
      </c>
      <c r="C47" s="93">
        <v>50</v>
      </c>
      <c r="D47" s="93">
        <v>0</v>
      </c>
      <c r="E47" s="93">
        <v>11</v>
      </c>
      <c r="F47" s="109">
        <v>61</v>
      </c>
      <c r="G47" s="93">
        <v>169</v>
      </c>
      <c r="H47" s="93">
        <v>303</v>
      </c>
      <c r="I47" s="93">
        <v>29</v>
      </c>
      <c r="J47" s="93">
        <v>1457</v>
      </c>
      <c r="K47" s="93">
        <v>29</v>
      </c>
      <c r="L47" s="93">
        <v>2</v>
      </c>
      <c r="M47" s="93">
        <v>25</v>
      </c>
      <c r="N47" s="93">
        <v>2</v>
      </c>
      <c r="O47" s="93">
        <v>495</v>
      </c>
      <c r="P47" s="93">
        <v>3</v>
      </c>
    </row>
    <row r="48" spans="2:16" ht="15" thickBot="1" x14ac:dyDescent="0.25">
      <c r="B48" s="54" t="s">
        <v>197</v>
      </c>
      <c r="C48" s="93">
        <v>34</v>
      </c>
      <c r="D48" s="93">
        <v>0</v>
      </c>
      <c r="E48" s="93">
        <v>1</v>
      </c>
      <c r="F48" s="109">
        <v>35</v>
      </c>
      <c r="G48" s="93">
        <v>172</v>
      </c>
      <c r="H48" s="93">
        <v>315</v>
      </c>
      <c r="I48" s="93">
        <v>22</v>
      </c>
      <c r="J48" s="93">
        <v>1645</v>
      </c>
      <c r="K48" s="93">
        <v>50</v>
      </c>
      <c r="L48" s="93">
        <v>4</v>
      </c>
      <c r="M48" s="93">
        <v>44</v>
      </c>
      <c r="N48" s="93">
        <v>2</v>
      </c>
      <c r="O48" s="93">
        <v>179</v>
      </c>
      <c r="P48" s="93">
        <v>1</v>
      </c>
    </row>
    <row r="49" spans="2:16" ht="15" thickBot="1" x14ac:dyDescent="0.25">
      <c r="B49" s="54" t="s">
        <v>199</v>
      </c>
      <c r="C49" s="93">
        <v>197</v>
      </c>
      <c r="D49" s="93">
        <v>23</v>
      </c>
      <c r="E49" s="93">
        <v>38</v>
      </c>
      <c r="F49" s="109">
        <v>258</v>
      </c>
      <c r="G49" s="93">
        <v>547</v>
      </c>
      <c r="H49" s="93">
        <v>758</v>
      </c>
      <c r="I49" s="93">
        <v>115</v>
      </c>
      <c r="J49" s="93">
        <v>4972</v>
      </c>
      <c r="K49" s="93">
        <v>140</v>
      </c>
      <c r="L49" s="93">
        <v>28</v>
      </c>
      <c r="M49" s="93">
        <v>105</v>
      </c>
      <c r="N49" s="93">
        <v>7</v>
      </c>
      <c r="O49" s="93">
        <v>799</v>
      </c>
      <c r="P49" s="93">
        <v>15</v>
      </c>
    </row>
    <row r="50" spans="2:16" ht="15" thickBot="1" x14ac:dyDescent="0.25">
      <c r="B50" s="54" t="s">
        <v>193</v>
      </c>
      <c r="C50" s="93">
        <v>1091</v>
      </c>
      <c r="D50" s="93">
        <v>54</v>
      </c>
      <c r="E50" s="93">
        <v>351</v>
      </c>
      <c r="F50" s="109">
        <v>1496</v>
      </c>
      <c r="G50" s="93">
        <v>5689</v>
      </c>
      <c r="H50" s="93">
        <v>5761</v>
      </c>
      <c r="I50" s="93">
        <v>668</v>
      </c>
      <c r="J50" s="93">
        <v>44566</v>
      </c>
      <c r="K50" s="93">
        <v>659</v>
      </c>
      <c r="L50" s="93">
        <v>72</v>
      </c>
      <c r="M50" s="93">
        <v>567</v>
      </c>
      <c r="N50" s="93">
        <v>20</v>
      </c>
      <c r="O50" s="93">
        <v>1551</v>
      </c>
      <c r="P50" s="93">
        <v>40</v>
      </c>
    </row>
    <row r="51" spans="2:16" ht="15" thickBot="1" x14ac:dyDescent="0.25">
      <c r="B51" s="54" t="s">
        <v>195</v>
      </c>
      <c r="C51" s="93">
        <v>467</v>
      </c>
      <c r="D51" s="93">
        <v>12</v>
      </c>
      <c r="E51" s="93">
        <v>43</v>
      </c>
      <c r="F51" s="109">
        <v>522</v>
      </c>
      <c r="G51" s="93">
        <v>1857</v>
      </c>
      <c r="H51" s="93">
        <v>874</v>
      </c>
      <c r="I51" s="93">
        <v>229</v>
      </c>
      <c r="J51" s="93">
        <v>12010</v>
      </c>
      <c r="K51" s="93">
        <v>300</v>
      </c>
      <c r="L51" s="93">
        <v>128</v>
      </c>
      <c r="M51" s="93">
        <v>154</v>
      </c>
      <c r="N51" s="93">
        <v>18</v>
      </c>
      <c r="O51" s="93">
        <v>1435</v>
      </c>
      <c r="P51" s="93">
        <v>16</v>
      </c>
    </row>
    <row r="52" spans="2:16" ht="15" thickBot="1" x14ac:dyDescent="0.25">
      <c r="B52" s="54" t="s">
        <v>196</v>
      </c>
      <c r="C52" s="93">
        <v>88</v>
      </c>
      <c r="D52" s="93">
        <v>21</v>
      </c>
      <c r="E52" s="93">
        <v>17</v>
      </c>
      <c r="F52" s="109">
        <v>126</v>
      </c>
      <c r="G52" s="93">
        <v>326</v>
      </c>
      <c r="H52" s="93">
        <v>303</v>
      </c>
      <c r="I52" s="93">
        <v>41</v>
      </c>
      <c r="J52" s="93">
        <v>2524</v>
      </c>
      <c r="K52" s="93">
        <v>26</v>
      </c>
      <c r="L52" s="93">
        <v>6</v>
      </c>
      <c r="M52" s="93">
        <v>20</v>
      </c>
      <c r="N52" s="93">
        <v>0</v>
      </c>
      <c r="O52" s="93">
        <v>758</v>
      </c>
      <c r="P52" s="93">
        <v>0</v>
      </c>
    </row>
    <row r="53" spans="2:16" ht="15" thickBot="1" x14ac:dyDescent="0.25">
      <c r="B53" s="54" t="s">
        <v>169</v>
      </c>
      <c r="C53" s="93">
        <v>44</v>
      </c>
      <c r="D53" s="93">
        <v>0</v>
      </c>
      <c r="E53" s="93">
        <v>4</v>
      </c>
      <c r="F53" s="109">
        <v>48</v>
      </c>
      <c r="G53" s="93">
        <v>229</v>
      </c>
      <c r="H53" s="93">
        <v>351</v>
      </c>
      <c r="I53" s="93">
        <v>22</v>
      </c>
      <c r="J53" s="93">
        <v>1036</v>
      </c>
      <c r="K53" s="93">
        <v>37</v>
      </c>
      <c r="L53" s="93">
        <v>4</v>
      </c>
      <c r="M53" s="93">
        <v>32</v>
      </c>
      <c r="N53" s="93">
        <v>1</v>
      </c>
      <c r="O53" s="93">
        <v>731</v>
      </c>
      <c r="P53" s="93">
        <v>1</v>
      </c>
    </row>
    <row r="54" spans="2:16" ht="15" thickBot="1" x14ac:dyDescent="0.25">
      <c r="B54" s="54" t="s">
        <v>182</v>
      </c>
      <c r="C54" s="93">
        <v>29</v>
      </c>
      <c r="D54" s="93">
        <v>0</v>
      </c>
      <c r="E54" s="93">
        <v>16</v>
      </c>
      <c r="F54" s="109">
        <v>45</v>
      </c>
      <c r="G54" s="93">
        <v>321</v>
      </c>
      <c r="H54" s="93">
        <v>354</v>
      </c>
      <c r="I54" s="93">
        <v>61</v>
      </c>
      <c r="J54" s="93">
        <v>1717</v>
      </c>
      <c r="K54" s="93">
        <v>44</v>
      </c>
      <c r="L54" s="93">
        <v>0</v>
      </c>
      <c r="M54" s="93">
        <v>44</v>
      </c>
      <c r="N54" s="93">
        <v>0</v>
      </c>
      <c r="O54" s="93">
        <v>979</v>
      </c>
      <c r="P54" s="93">
        <v>1</v>
      </c>
    </row>
    <row r="55" spans="2:16" ht="15" thickBot="1" x14ac:dyDescent="0.25">
      <c r="B55" s="54" t="s">
        <v>174</v>
      </c>
      <c r="C55" s="93">
        <v>96</v>
      </c>
      <c r="D55" s="93">
        <v>0</v>
      </c>
      <c r="E55" s="93">
        <v>30</v>
      </c>
      <c r="F55" s="109">
        <v>126</v>
      </c>
      <c r="G55" s="93">
        <v>870</v>
      </c>
      <c r="H55" s="93">
        <v>1403</v>
      </c>
      <c r="I55" s="93">
        <v>69</v>
      </c>
      <c r="J55" s="93">
        <v>4042</v>
      </c>
      <c r="K55" s="93">
        <v>76</v>
      </c>
      <c r="L55" s="93">
        <v>6</v>
      </c>
      <c r="M55" s="93">
        <v>64</v>
      </c>
      <c r="N55" s="93">
        <v>6</v>
      </c>
      <c r="O55" s="93">
        <v>1389</v>
      </c>
      <c r="P55" s="93">
        <v>5</v>
      </c>
    </row>
    <row r="56" spans="2:16" ht="15" thickBot="1" x14ac:dyDescent="0.25">
      <c r="B56" s="54" t="s">
        <v>11</v>
      </c>
      <c r="C56" s="93">
        <v>37</v>
      </c>
      <c r="D56" s="93">
        <v>6</v>
      </c>
      <c r="E56" s="93">
        <v>10</v>
      </c>
      <c r="F56" s="109">
        <v>53</v>
      </c>
      <c r="G56" s="93">
        <v>134</v>
      </c>
      <c r="H56" s="93">
        <v>241</v>
      </c>
      <c r="I56" s="93">
        <v>37</v>
      </c>
      <c r="J56" s="93">
        <v>1638</v>
      </c>
      <c r="K56" s="93">
        <v>47</v>
      </c>
      <c r="L56" s="93">
        <v>10</v>
      </c>
      <c r="M56" s="93">
        <v>34</v>
      </c>
      <c r="N56" s="93">
        <v>3</v>
      </c>
      <c r="O56" s="93">
        <v>149</v>
      </c>
      <c r="P56" s="93">
        <v>8</v>
      </c>
    </row>
    <row r="57" spans="2:16" ht="15" thickBot="1" x14ac:dyDescent="0.25">
      <c r="B57" s="56" t="s">
        <v>22</v>
      </c>
      <c r="C57" s="57">
        <f>SUM(C7:C56)</f>
        <v>9266</v>
      </c>
      <c r="D57" s="57">
        <f t="shared" ref="D57:F57" si="0">SUM(D7:D56)</f>
        <v>1002</v>
      </c>
      <c r="E57" s="57">
        <f t="shared" si="0"/>
        <v>1523</v>
      </c>
      <c r="F57" s="57">
        <f t="shared" si="0"/>
        <v>11791</v>
      </c>
      <c r="G57" s="57">
        <f t="shared" ref="G57:P57" si="1">SUM(G7:G56)</f>
        <v>37878</v>
      </c>
      <c r="H57" s="57">
        <f t="shared" si="1"/>
        <v>32742</v>
      </c>
      <c r="I57" s="57">
        <f t="shared" si="1"/>
        <v>5947</v>
      </c>
      <c r="J57" s="57">
        <f t="shared" si="1"/>
        <v>288956</v>
      </c>
      <c r="K57" s="57">
        <f t="shared" si="1"/>
        <v>7327</v>
      </c>
      <c r="L57" s="57">
        <f t="shared" si="1"/>
        <v>1492</v>
      </c>
      <c r="M57" s="57">
        <f t="shared" si="1"/>
        <v>5332</v>
      </c>
      <c r="N57" s="57">
        <f t="shared" si="1"/>
        <v>503</v>
      </c>
      <c r="O57" s="57">
        <f t="shared" si="1"/>
        <v>30906</v>
      </c>
      <c r="P57" s="57">
        <f t="shared" si="1"/>
        <v>469</v>
      </c>
    </row>
    <row r="58" spans="2:16" x14ac:dyDescent="0.2">
      <c r="I58" s="110"/>
      <c r="J58" s="110"/>
      <c r="K58" s="110"/>
      <c r="L58" s="110"/>
      <c r="M58" s="110"/>
    </row>
    <row r="59" spans="2:16" x14ac:dyDescent="0.2">
      <c r="I59" s="90"/>
    </row>
    <row r="60" spans="2:16" x14ac:dyDescent="0.2">
      <c r="J60" s="92"/>
    </row>
  </sheetData>
  <pageMargins left="0.7" right="0.7" top="0.75" bottom="0.75" header="0.3" footer="0.3"/>
  <pageSetup paperSize="9" orientation="portrait"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15"/>
  <sheetViews>
    <sheetView workbookViewId="0"/>
  </sheetViews>
  <sheetFormatPr baseColWidth="10" defaultColWidth="11.42578125" defaultRowHeight="14.25" x14ac:dyDescent="0.2"/>
  <cols>
    <col min="1" max="1" width="10.7109375" style="46" customWidth="1"/>
    <col min="2" max="2" width="30.85546875" style="46" customWidth="1"/>
    <col min="3" max="3" width="152.42578125" style="46" customWidth="1"/>
    <col min="4" max="16384" width="11.42578125" style="46"/>
  </cols>
  <sheetData>
    <row r="1" spans="2:6" ht="19.5" customHeight="1" x14ac:dyDescent="0.2"/>
    <row r="2" spans="2:6" ht="30.75" customHeight="1" x14ac:dyDescent="0.2"/>
    <row r="3" spans="2:6" ht="25.5" customHeight="1" thickBot="1" x14ac:dyDescent="0.25">
      <c r="D3" s="1"/>
      <c r="E3" s="1"/>
    </row>
    <row r="4" spans="2:6" ht="81" customHeight="1" thickTop="1" thickBot="1" x14ac:dyDescent="0.25">
      <c r="B4" s="51" t="s">
        <v>25</v>
      </c>
      <c r="C4" s="47" t="s">
        <v>291</v>
      </c>
    </row>
    <row r="5" spans="2:6" ht="58.5" customHeight="1" thickTop="1" thickBot="1" x14ac:dyDescent="0.25">
      <c r="B5" s="51" t="s">
        <v>23</v>
      </c>
      <c r="C5" s="49" t="s">
        <v>280</v>
      </c>
    </row>
    <row r="6" spans="2:6" ht="64.5" customHeight="1" thickTop="1" thickBot="1" x14ac:dyDescent="0.25">
      <c r="B6" s="51" t="s">
        <v>142</v>
      </c>
      <c r="C6" s="47" t="s">
        <v>281</v>
      </c>
    </row>
    <row r="7" spans="2:6" ht="49.5" customHeight="1" thickTop="1" thickBot="1" x14ac:dyDescent="0.25">
      <c r="B7" s="51" t="s">
        <v>66</v>
      </c>
      <c r="C7" s="47" t="s">
        <v>282</v>
      </c>
      <c r="F7" s="46" t="s">
        <v>32</v>
      </c>
    </row>
    <row r="8" spans="2:6" ht="51.75" customHeight="1" thickTop="1" thickBot="1" x14ac:dyDescent="0.25">
      <c r="B8" s="51" t="s">
        <v>41</v>
      </c>
      <c r="C8" s="50" t="s">
        <v>283</v>
      </c>
    </row>
    <row r="9" spans="2:6" ht="88.5" customHeight="1" thickTop="1" thickBot="1" x14ac:dyDescent="0.25">
      <c r="B9" s="51" t="s">
        <v>40</v>
      </c>
      <c r="C9" s="47" t="s">
        <v>284</v>
      </c>
    </row>
    <row r="10" spans="2:6" ht="50.25" customHeight="1" thickTop="1" thickBot="1" x14ac:dyDescent="0.25">
      <c r="B10" s="51" t="s">
        <v>85</v>
      </c>
      <c r="C10" s="50" t="s">
        <v>285</v>
      </c>
    </row>
    <row r="11" spans="2:6" ht="118.5" customHeight="1" thickTop="1" thickBot="1" x14ac:dyDescent="0.25">
      <c r="B11" s="51" t="s">
        <v>92</v>
      </c>
      <c r="C11" s="47" t="s">
        <v>288</v>
      </c>
    </row>
    <row r="12" spans="2:6" ht="60" customHeight="1" thickTop="1" thickBot="1" x14ac:dyDescent="0.25">
      <c r="B12" s="51" t="s">
        <v>39</v>
      </c>
      <c r="C12" s="48" t="s">
        <v>286</v>
      </c>
    </row>
    <row r="13" spans="2:6" ht="132.75" customHeight="1" thickTop="1" thickBot="1" x14ac:dyDescent="0.25">
      <c r="B13" s="51" t="s">
        <v>289</v>
      </c>
      <c r="C13" s="48" t="s">
        <v>287</v>
      </c>
    </row>
    <row r="14" spans="2:6" ht="71.25" customHeight="1" thickTop="1" thickBot="1" x14ac:dyDescent="0.25">
      <c r="B14" s="51" t="s">
        <v>147</v>
      </c>
      <c r="C14" s="48" t="s">
        <v>290</v>
      </c>
    </row>
    <row r="15" spans="2:6" ht="15" thickTop="1" x14ac:dyDescent="0.2"/>
  </sheetData>
  <phoneticPr fontId="8" type="noConversion"/>
  <pageMargins left="0.75" right="0.75" top="1" bottom="1" header="0" footer="0"/>
  <pageSetup paperSize="9"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2:W71"/>
  <sheetViews>
    <sheetView zoomScaleNormal="100" workbookViewId="0"/>
  </sheetViews>
  <sheetFormatPr baseColWidth="10" defaultColWidth="11.42578125" defaultRowHeight="12.75" x14ac:dyDescent="0.2"/>
  <cols>
    <col min="1" max="1" width="10.28515625" style="12" customWidth="1"/>
    <col min="2" max="2" width="32.85546875" style="12" bestFit="1" customWidth="1"/>
    <col min="3" max="13" width="12.28515625" style="12" customWidth="1"/>
    <col min="14" max="14" width="12.28515625" style="12" hidden="1" customWidth="1"/>
    <col min="15" max="15" width="0.42578125" style="12" hidden="1" customWidth="1"/>
    <col min="16" max="16" width="11.28515625" style="12" hidden="1" customWidth="1"/>
    <col min="17" max="17" width="10.7109375" style="12" hidden="1" customWidth="1"/>
    <col min="18" max="18" width="0.140625" style="12" hidden="1" customWidth="1"/>
    <col min="19" max="19" width="12.28515625" style="12" customWidth="1"/>
    <col min="20" max="20" width="16" style="12" customWidth="1"/>
    <col min="21" max="21" width="11.85546875" style="12" customWidth="1"/>
    <col min="22" max="22" width="12.7109375" style="12" customWidth="1"/>
    <col min="23" max="23" width="13.7109375" style="12" customWidth="1"/>
    <col min="24" max="57" width="12.28515625" style="12" customWidth="1"/>
    <col min="58" max="16384" width="11.42578125" style="12"/>
  </cols>
  <sheetData>
    <row r="2" spans="1:23" ht="40.5" customHeight="1" x14ac:dyDescent="0.35">
      <c r="B2" s="10"/>
      <c r="W2" s="107" t="s">
        <v>248</v>
      </c>
    </row>
    <row r="3" spans="1:23" ht="28.5" customHeight="1" x14ac:dyDescent="0.2">
      <c r="B3" s="53"/>
    </row>
    <row r="4" spans="1:23" ht="23.25" customHeight="1" x14ac:dyDescent="0.2"/>
    <row r="5" spans="1:23" ht="39" customHeight="1" x14ac:dyDescent="0.2">
      <c r="C5" s="38" t="s">
        <v>230</v>
      </c>
      <c r="D5" s="38" t="s">
        <v>234</v>
      </c>
      <c r="E5" s="38" t="s">
        <v>237</v>
      </c>
      <c r="F5" s="60" t="s">
        <v>243</v>
      </c>
      <c r="G5" s="38" t="s">
        <v>250</v>
      </c>
      <c r="H5" s="38" t="s">
        <v>260</v>
      </c>
      <c r="I5" s="38" t="s">
        <v>269</v>
      </c>
      <c r="J5" s="38" t="s">
        <v>292</v>
      </c>
    </row>
    <row r="6" spans="1:23" ht="17.100000000000001" customHeight="1" thickBot="1" x14ac:dyDescent="0.25">
      <c r="B6" s="54" t="s">
        <v>52</v>
      </c>
      <c r="C6" s="40">
        <v>139</v>
      </c>
      <c r="D6" s="40">
        <v>131</v>
      </c>
      <c r="E6" s="40">
        <v>290</v>
      </c>
      <c r="F6" s="40">
        <v>252</v>
      </c>
      <c r="G6" s="40">
        <v>136</v>
      </c>
      <c r="H6" s="40">
        <v>131</v>
      </c>
      <c r="I6" s="40">
        <v>140</v>
      </c>
      <c r="J6" s="40">
        <v>207</v>
      </c>
    </row>
    <row r="7" spans="1:23" ht="17.100000000000001" customHeight="1" thickBot="1" x14ac:dyDescent="0.25">
      <c r="B7" s="54" t="s">
        <v>53</v>
      </c>
      <c r="C7" s="40">
        <v>26</v>
      </c>
      <c r="D7" s="40">
        <v>35</v>
      </c>
      <c r="E7" s="40">
        <v>28</v>
      </c>
      <c r="F7" s="40">
        <v>31</v>
      </c>
      <c r="G7" s="40">
        <v>40</v>
      </c>
      <c r="H7" s="40">
        <v>31</v>
      </c>
      <c r="I7" s="40">
        <v>25</v>
      </c>
      <c r="J7" s="40">
        <v>24</v>
      </c>
    </row>
    <row r="8" spans="1:23" ht="17.100000000000001" customHeight="1" thickBot="1" x14ac:dyDescent="0.25">
      <c r="B8" s="54" t="s">
        <v>154</v>
      </c>
      <c r="C8" s="40">
        <v>20</v>
      </c>
      <c r="D8" s="40">
        <v>23</v>
      </c>
      <c r="E8" s="40">
        <v>40</v>
      </c>
      <c r="F8" s="40">
        <v>15</v>
      </c>
      <c r="G8" s="40">
        <v>15</v>
      </c>
      <c r="H8" s="40">
        <v>15</v>
      </c>
      <c r="I8" s="40">
        <v>19</v>
      </c>
      <c r="J8" s="40">
        <v>19</v>
      </c>
    </row>
    <row r="9" spans="1:23" ht="17.100000000000001" customHeight="1" thickBot="1" x14ac:dyDescent="0.25">
      <c r="B9" s="54" t="s">
        <v>47</v>
      </c>
      <c r="C9" s="40">
        <v>29</v>
      </c>
      <c r="D9" s="40">
        <v>29</v>
      </c>
      <c r="E9" s="40">
        <v>51</v>
      </c>
      <c r="F9" s="40">
        <v>50</v>
      </c>
      <c r="G9" s="40">
        <v>21</v>
      </c>
      <c r="H9" s="40">
        <v>31</v>
      </c>
      <c r="I9" s="40">
        <v>27</v>
      </c>
      <c r="J9" s="40">
        <v>28</v>
      </c>
    </row>
    <row r="10" spans="1:23" ht="17.100000000000001" customHeight="1" thickBot="1" x14ac:dyDescent="0.25">
      <c r="B10" s="54" t="s">
        <v>8</v>
      </c>
      <c r="C10" s="40">
        <v>32</v>
      </c>
      <c r="D10" s="40">
        <v>48</v>
      </c>
      <c r="E10" s="40">
        <v>46</v>
      </c>
      <c r="F10" s="40">
        <v>23</v>
      </c>
      <c r="G10" s="40">
        <v>43</v>
      </c>
      <c r="H10" s="40">
        <v>47</v>
      </c>
      <c r="I10" s="40">
        <v>19</v>
      </c>
      <c r="J10" s="40">
        <v>21</v>
      </c>
    </row>
    <row r="11" spans="1:23" ht="17.100000000000001" customHeight="1" thickBot="1" x14ac:dyDescent="0.25">
      <c r="A11" s="67"/>
      <c r="B11" s="54" t="s">
        <v>9</v>
      </c>
      <c r="C11" s="40">
        <v>21</v>
      </c>
      <c r="D11" s="40">
        <v>14</v>
      </c>
      <c r="E11" s="40">
        <v>12</v>
      </c>
      <c r="F11" s="40">
        <v>9</v>
      </c>
      <c r="G11" s="40">
        <v>6</v>
      </c>
      <c r="H11" s="40">
        <v>13</v>
      </c>
      <c r="I11" s="40">
        <v>13</v>
      </c>
      <c r="J11" s="40">
        <v>7</v>
      </c>
    </row>
    <row r="12" spans="1:23" ht="17.100000000000001" customHeight="1" thickBot="1" x14ac:dyDescent="0.25">
      <c r="A12" s="67"/>
      <c r="B12" s="54" t="s">
        <v>54</v>
      </c>
      <c r="C12" s="40">
        <v>24</v>
      </c>
      <c r="D12" s="40">
        <v>39</v>
      </c>
      <c r="E12" s="40">
        <v>54</v>
      </c>
      <c r="F12" s="40">
        <v>41</v>
      </c>
      <c r="G12" s="40">
        <v>36</v>
      </c>
      <c r="H12" s="40">
        <v>41</v>
      </c>
      <c r="I12" s="40">
        <v>33</v>
      </c>
      <c r="J12" s="40">
        <v>41</v>
      </c>
    </row>
    <row r="13" spans="1:23" ht="17.100000000000001" customHeight="1" thickBot="1" x14ac:dyDescent="0.25">
      <c r="A13" s="67"/>
      <c r="B13" s="54" t="s">
        <v>49</v>
      </c>
      <c r="C13" s="40">
        <v>37</v>
      </c>
      <c r="D13" s="40">
        <v>37</v>
      </c>
      <c r="E13" s="40">
        <v>78</v>
      </c>
      <c r="F13" s="40">
        <v>41</v>
      </c>
      <c r="G13" s="40">
        <v>24</v>
      </c>
      <c r="H13" s="40">
        <v>46</v>
      </c>
      <c r="I13" s="40">
        <v>60</v>
      </c>
      <c r="J13" s="40">
        <v>28</v>
      </c>
    </row>
    <row r="14" spans="1:23" ht="17.100000000000001" customHeight="1" thickBot="1" x14ac:dyDescent="0.25">
      <c r="A14" s="67"/>
      <c r="B14" s="54" t="s">
        <v>26</v>
      </c>
      <c r="C14" s="40">
        <v>356</v>
      </c>
      <c r="D14" s="40">
        <v>394</v>
      </c>
      <c r="E14" s="40">
        <v>526</v>
      </c>
      <c r="F14" s="40">
        <v>321</v>
      </c>
      <c r="G14" s="40">
        <v>265</v>
      </c>
      <c r="H14" s="40">
        <v>496</v>
      </c>
      <c r="I14" s="40">
        <v>291</v>
      </c>
      <c r="J14" s="40">
        <v>383</v>
      </c>
    </row>
    <row r="15" spans="1:23" ht="17.100000000000001" customHeight="1" thickBot="1" x14ac:dyDescent="0.25">
      <c r="A15" s="67"/>
      <c r="B15" s="54" t="s">
        <v>48</v>
      </c>
      <c r="C15" s="40">
        <v>229</v>
      </c>
      <c r="D15" s="40">
        <v>265</v>
      </c>
      <c r="E15" s="40">
        <v>343</v>
      </c>
      <c r="F15" s="40">
        <v>187</v>
      </c>
      <c r="G15" s="40">
        <v>186</v>
      </c>
      <c r="H15" s="40">
        <v>178</v>
      </c>
      <c r="I15" s="40">
        <v>149</v>
      </c>
      <c r="J15" s="40">
        <v>201</v>
      </c>
    </row>
    <row r="16" spans="1:23" ht="17.100000000000001" customHeight="1" thickBot="1" x14ac:dyDescent="0.25">
      <c r="B16" s="54" t="s">
        <v>21</v>
      </c>
      <c r="C16" s="40">
        <v>11</v>
      </c>
      <c r="D16" s="40">
        <v>20</v>
      </c>
      <c r="E16" s="40">
        <v>42</v>
      </c>
      <c r="F16" s="40">
        <v>18</v>
      </c>
      <c r="G16" s="40">
        <v>15</v>
      </c>
      <c r="H16" s="40">
        <v>23</v>
      </c>
      <c r="I16" s="40">
        <v>19</v>
      </c>
      <c r="J16" s="40">
        <v>18</v>
      </c>
    </row>
    <row r="17" spans="1:10" ht="15" customHeight="1" thickBot="1" x14ac:dyDescent="0.25">
      <c r="B17" s="54" t="s">
        <v>10</v>
      </c>
      <c r="C17" s="40">
        <v>54</v>
      </c>
      <c r="D17" s="40">
        <v>72</v>
      </c>
      <c r="E17" s="40">
        <v>86</v>
      </c>
      <c r="F17" s="40">
        <v>63</v>
      </c>
      <c r="G17" s="40">
        <v>40</v>
      </c>
      <c r="H17" s="40">
        <v>81</v>
      </c>
      <c r="I17" s="40">
        <v>66</v>
      </c>
      <c r="J17" s="40">
        <v>75</v>
      </c>
    </row>
    <row r="18" spans="1:10" ht="17.100000000000001" customHeight="1" thickBot="1" x14ac:dyDescent="0.25">
      <c r="B18" s="54" t="s">
        <v>155</v>
      </c>
      <c r="C18" s="40">
        <v>342</v>
      </c>
      <c r="D18" s="40">
        <v>299</v>
      </c>
      <c r="E18" s="40">
        <v>609</v>
      </c>
      <c r="F18" s="40">
        <v>532</v>
      </c>
      <c r="G18" s="40">
        <v>244</v>
      </c>
      <c r="H18" s="40">
        <v>260</v>
      </c>
      <c r="I18" s="40">
        <v>252</v>
      </c>
      <c r="J18" s="40">
        <v>351</v>
      </c>
    </row>
    <row r="19" spans="1:10" ht="17.100000000000001" customHeight="1" thickBot="1" x14ac:dyDescent="0.25">
      <c r="B19" s="54" t="s">
        <v>156</v>
      </c>
      <c r="C19" s="40">
        <v>24</v>
      </c>
      <c r="D19" s="40">
        <v>30</v>
      </c>
      <c r="E19" s="40">
        <v>51</v>
      </c>
      <c r="F19" s="40">
        <v>73</v>
      </c>
      <c r="G19" s="40">
        <v>43</v>
      </c>
      <c r="H19" s="40">
        <v>33</v>
      </c>
      <c r="I19" s="40">
        <v>37</v>
      </c>
      <c r="J19" s="40">
        <v>43</v>
      </c>
    </row>
    <row r="20" spans="1:10" ht="17.100000000000001" customHeight="1" thickBot="1" x14ac:dyDescent="0.25">
      <c r="B20" s="54" t="s">
        <v>157</v>
      </c>
      <c r="C20" s="40">
        <v>7</v>
      </c>
      <c r="D20" s="40">
        <v>3</v>
      </c>
      <c r="E20" s="40">
        <v>18</v>
      </c>
      <c r="F20" s="40">
        <v>10</v>
      </c>
      <c r="G20" s="40">
        <v>12</v>
      </c>
      <c r="H20" s="40">
        <v>7</v>
      </c>
      <c r="I20" s="40">
        <v>20</v>
      </c>
      <c r="J20" s="40">
        <v>17</v>
      </c>
    </row>
    <row r="21" spans="1:10" ht="17.100000000000001" customHeight="1" thickBot="1" x14ac:dyDescent="0.25">
      <c r="B21" s="54" t="s">
        <v>51</v>
      </c>
      <c r="C21" s="40">
        <v>64</v>
      </c>
      <c r="D21" s="40">
        <v>67</v>
      </c>
      <c r="E21" s="40">
        <v>95</v>
      </c>
      <c r="F21" s="40">
        <v>82</v>
      </c>
      <c r="G21" s="40">
        <v>46</v>
      </c>
      <c r="H21" s="40">
        <v>87</v>
      </c>
      <c r="I21" s="40">
        <v>43</v>
      </c>
      <c r="J21" s="40">
        <v>50</v>
      </c>
    </row>
    <row r="22" spans="1:10" ht="17.100000000000001" customHeight="1" thickBot="1" x14ac:dyDescent="0.25">
      <c r="B22" s="54" t="s">
        <v>11</v>
      </c>
      <c r="C22" s="40">
        <v>5</v>
      </c>
      <c r="D22" s="40">
        <v>4</v>
      </c>
      <c r="E22" s="40">
        <v>8</v>
      </c>
      <c r="F22" s="40">
        <v>8</v>
      </c>
      <c r="G22" s="40">
        <v>5</v>
      </c>
      <c r="H22" s="40">
        <v>8</v>
      </c>
      <c r="I22" s="40">
        <v>6</v>
      </c>
      <c r="J22" s="40">
        <v>10</v>
      </c>
    </row>
    <row r="23" spans="1:10" ht="17.100000000000001" customHeight="1" thickBot="1" x14ac:dyDescent="0.25">
      <c r="B23" s="56" t="s">
        <v>22</v>
      </c>
      <c r="C23" s="57">
        <v>1420</v>
      </c>
      <c r="D23" s="57">
        <v>1510</v>
      </c>
      <c r="E23" s="57">
        <v>2377</v>
      </c>
      <c r="F23" s="57">
        <v>1756</v>
      </c>
      <c r="G23" s="57">
        <f>SUM(G6:G22)</f>
        <v>1177</v>
      </c>
      <c r="H23" s="57">
        <f>SUM(H6:H22)</f>
        <v>1528</v>
      </c>
      <c r="I23" s="57">
        <f>SUM(I6:I22)</f>
        <v>1219</v>
      </c>
      <c r="J23" s="57">
        <f>SUM(J6:J22)</f>
        <v>1523</v>
      </c>
    </row>
    <row r="24" spans="1:10" ht="21.75" customHeight="1" x14ac:dyDescent="0.2"/>
    <row r="25" spans="1:10" ht="42" customHeight="1" x14ac:dyDescent="0.2">
      <c r="B25" s="58"/>
      <c r="C25"/>
      <c r="D25"/>
      <c r="E25"/>
      <c r="F25"/>
    </row>
    <row r="26" spans="1:10" ht="14.25" customHeight="1" x14ac:dyDescent="0.2"/>
    <row r="27" spans="1:10" s="59" customFormat="1" ht="39" customHeight="1" x14ac:dyDescent="0.2">
      <c r="A27" s="12"/>
      <c r="C27" s="39" t="s">
        <v>251</v>
      </c>
      <c r="D27" s="39" t="s">
        <v>261</v>
      </c>
      <c r="E27" s="39" t="s">
        <v>270</v>
      </c>
      <c r="F27" s="39" t="s">
        <v>293</v>
      </c>
    </row>
    <row r="28" spans="1:10" ht="17.100000000000001" customHeight="1" thickBot="1" x14ac:dyDescent="0.25">
      <c r="B28" s="54" t="s">
        <v>52</v>
      </c>
      <c r="C28" s="36">
        <f t="shared" ref="C28:F45" si="0">+(G6-C6)/C6</f>
        <v>-2.1582733812949641E-2</v>
      </c>
      <c r="D28" s="36">
        <f t="shared" si="0"/>
        <v>0</v>
      </c>
      <c r="E28" s="36">
        <f t="shared" si="0"/>
        <v>-0.51724137931034486</v>
      </c>
      <c r="F28" s="36">
        <f t="shared" si="0"/>
        <v>-0.17857142857142858</v>
      </c>
    </row>
    <row r="29" spans="1:10" ht="17.100000000000001" customHeight="1" thickBot="1" x14ac:dyDescent="0.25">
      <c r="B29" s="54" t="s">
        <v>53</v>
      </c>
      <c r="C29" s="36">
        <f t="shared" si="0"/>
        <v>0.53846153846153844</v>
      </c>
      <c r="D29" s="36">
        <f t="shared" si="0"/>
        <v>-0.11428571428571428</v>
      </c>
      <c r="E29" s="36">
        <f t="shared" si="0"/>
        <v>-0.10714285714285714</v>
      </c>
      <c r="F29" s="36">
        <f t="shared" si="0"/>
        <v>-0.22580645161290322</v>
      </c>
    </row>
    <row r="30" spans="1:10" ht="17.100000000000001" customHeight="1" thickBot="1" x14ac:dyDescent="0.25">
      <c r="B30" s="54" t="s">
        <v>154</v>
      </c>
      <c r="C30" s="36">
        <f t="shared" si="0"/>
        <v>-0.25</v>
      </c>
      <c r="D30" s="36">
        <f t="shared" si="0"/>
        <v>-0.34782608695652173</v>
      </c>
      <c r="E30" s="36">
        <f t="shared" si="0"/>
        <v>-0.52500000000000002</v>
      </c>
      <c r="F30" s="36">
        <f t="shared" si="0"/>
        <v>0.26666666666666666</v>
      </c>
    </row>
    <row r="31" spans="1:10" ht="17.100000000000001" customHeight="1" thickBot="1" x14ac:dyDescent="0.25">
      <c r="B31" s="54" t="s">
        <v>47</v>
      </c>
      <c r="C31" s="36">
        <f t="shared" si="0"/>
        <v>-0.27586206896551724</v>
      </c>
      <c r="D31" s="36">
        <f t="shared" si="0"/>
        <v>6.8965517241379309E-2</v>
      </c>
      <c r="E31" s="36">
        <f t="shared" si="0"/>
        <v>-0.47058823529411764</v>
      </c>
      <c r="F31" s="36">
        <f t="shared" si="0"/>
        <v>-0.44</v>
      </c>
    </row>
    <row r="32" spans="1:10" ht="17.100000000000001" customHeight="1" thickBot="1" x14ac:dyDescent="0.25">
      <c r="B32" s="54" t="s">
        <v>8</v>
      </c>
      <c r="C32" s="36">
        <f t="shared" si="0"/>
        <v>0.34375</v>
      </c>
      <c r="D32" s="36">
        <f t="shared" si="0"/>
        <v>-2.0833333333333332E-2</v>
      </c>
      <c r="E32" s="36">
        <f t="shared" si="0"/>
        <v>-0.58695652173913049</v>
      </c>
      <c r="F32" s="36">
        <f t="shared" si="0"/>
        <v>-8.6956521739130432E-2</v>
      </c>
    </row>
    <row r="33" spans="2:6" ht="17.100000000000001" customHeight="1" thickBot="1" x14ac:dyDescent="0.25">
      <c r="B33" s="54" t="s">
        <v>9</v>
      </c>
      <c r="C33" s="36">
        <f t="shared" si="0"/>
        <v>-0.7142857142857143</v>
      </c>
      <c r="D33" s="36">
        <f t="shared" si="0"/>
        <v>-7.1428571428571425E-2</v>
      </c>
      <c r="E33" s="36">
        <f t="shared" si="0"/>
        <v>8.3333333333333329E-2</v>
      </c>
      <c r="F33" s="36">
        <f t="shared" si="0"/>
        <v>-0.22222222222222221</v>
      </c>
    </row>
    <row r="34" spans="2:6" ht="17.100000000000001" customHeight="1" thickBot="1" x14ac:dyDescent="0.25">
      <c r="B34" s="54" t="s">
        <v>54</v>
      </c>
      <c r="C34" s="36">
        <f t="shared" si="0"/>
        <v>0.5</v>
      </c>
      <c r="D34" s="36">
        <f t="shared" si="0"/>
        <v>5.128205128205128E-2</v>
      </c>
      <c r="E34" s="36">
        <f t="shared" si="0"/>
        <v>-0.3888888888888889</v>
      </c>
      <c r="F34" s="36">
        <f t="shared" si="0"/>
        <v>0</v>
      </c>
    </row>
    <row r="35" spans="2:6" ht="17.100000000000001" customHeight="1" thickBot="1" x14ac:dyDescent="0.25">
      <c r="B35" s="54" t="s">
        <v>49</v>
      </c>
      <c r="C35" s="36">
        <f t="shared" si="0"/>
        <v>-0.35135135135135137</v>
      </c>
      <c r="D35" s="36">
        <f t="shared" si="0"/>
        <v>0.24324324324324326</v>
      </c>
      <c r="E35" s="36">
        <f t="shared" si="0"/>
        <v>-0.23076923076923078</v>
      </c>
      <c r="F35" s="36">
        <f t="shared" si="0"/>
        <v>-0.31707317073170732</v>
      </c>
    </row>
    <row r="36" spans="2:6" ht="17.100000000000001" customHeight="1" thickBot="1" x14ac:dyDescent="0.25">
      <c r="B36" s="54" t="s">
        <v>26</v>
      </c>
      <c r="C36" s="36">
        <f t="shared" si="0"/>
        <v>-0.2556179775280899</v>
      </c>
      <c r="D36" s="36">
        <f t="shared" si="0"/>
        <v>0.25888324873096447</v>
      </c>
      <c r="E36" s="36">
        <f t="shared" si="0"/>
        <v>-0.44676806083650189</v>
      </c>
      <c r="F36" s="36">
        <f t="shared" si="0"/>
        <v>0.19314641744548286</v>
      </c>
    </row>
    <row r="37" spans="2:6" ht="17.100000000000001" customHeight="1" thickBot="1" x14ac:dyDescent="0.25">
      <c r="B37" s="54" t="s">
        <v>48</v>
      </c>
      <c r="C37" s="36">
        <f t="shared" si="0"/>
        <v>-0.18777292576419213</v>
      </c>
      <c r="D37" s="36">
        <f t="shared" si="0"/>
        <v>-0.32830188679245281</v>
      </c>
      <c r="E37" s="36">
        <f t="shared" si="0"/>
        <v>-0.56559766763848396</v>
      </c>
      <c r="F37" s="36">
        <f t="shared" si="0"/>
        <v>7.4866310160427801E-2</v>
      </c>
    </row>
    <row r="38" spans="2:6" ht="17.100000000000001" customHeight="1" thickBot="1" x14ac:dyDescent="0.25">
      <c r="B38" s="54" t="s">
        <v>21</v>
      </c>
      <c r="C38" s="36">
        <f t="shared" si="0"/>
        <v>0.36363636363636365</v>
      </c>
      <c r="D38" s="36">
        <f t="shared" si="0"/>
        <v>0.15</v>
      </c>
      <c r="E38" s="36">
        <f t="shared" si="0"/>
        <v>-0.54761904761904767</v>
      </c>
      <c r="F38" s="36">
        <f t="shared" si="0"/>
        <v>0</v>
      </c>
    </row>
    <row r="39" spans="2:6" ht="17.100000000000001" customHeight="1" thickBot="1" x14ac:dyDescent="0.25">
      <c r="B39" s="54" t="s">
        <v>10</v>
      </c>
      <c r="C39" s="36">
        <f t="shared" si="0"/>
        <v>-0.25925925925925924</v>
      </c>
      <c r="D39" s="36">
        <f t="shared" si="0"/>
        <v>0.125</v>
      </c>
      <c r="E39" s="36">
        <f t="shared" si="0"/>
        <v>-0.23255813953488372</v>
      </c>
      <c r="F39" s="36">
        <f t="shared" si="0"/>
        <v>0.19047619047619047</v>
      </c>
    </row>
    <row r="40" spans="2:6" ht="17.100000000000001" customHeight="1" thickBot="1" x14ac:dyDescent="0.25">
      <c r="B40" s="54" t="s">
        <v>155</v>
      </c>
      <c r="C40" s="36">
        <f t="shared" si="0"/>
        <v>-0.28654970760233917</v>
      </c>
      <c r="D40" s="36">
        <f t="shared" si="0"/>
        <v>-0.13043478260869565</v>
      </c>
      <c r="E40" s="36">
        <f t="shared" si="0"/>
        <v>-0.58620689655172409</v>
      </c>
      <c r="F40" s="36">
        <f t="shared" si="0"/>
        <v>-0.34022556390977443</v>
      </c>
    </row>
    <row r="41" spans="2:6" ht="17.100000000000001" customHeight="1" thickBot="1" x14ac:dyDescent="0.25">
      <c r="B41" s="54" t="s">
        <v>156</v>
      </c>
      <c r="C41" s="36">
        <f t="shared" si="0"/>
        <v>0.79166666666666663</v>
      </c>
      <c r="D41" s="36">
        <f t="shared" si="0"/>
        <v>0.1</v>
      </c>
      <c r="E41" s="36">
        <f t="shared" si="0"/>
        <v>-0.27450980392156865</v>
      </c>
      <c r="F41" s="36">
        <f t="shared" si="0"/>
        <v>-0.41095890410958902</v>
      </c>
    </row>
    <row r="42" spans="2:6" ht="17.100000000000001" customHeight="1" thickBot="1" x14ac:dyDescent="0.25">
      <c r="B42" s="54" t="s">
        <v>157</v>
      </c>
      <c r="C42" s="36">
        <f t="shared" si="0"/>
        <v>0.7142857142857143</v>
      </c>
      <c r="D42" s="36">
        <f t="shared" si="0"/>
        <v>1.3333333333333333</v>
      </c>
      <c r="E42" s="36">
        <f t="shared" si="0"/>
        <v>0.1111111111111111</v>
      </c>
      <c r="F42" s="36">
        <f t="shared" si="0"/>
        <v>0.7</v>
      </c>
    </row>
    <row r="43" spans="2:6" ht="17.100000000000001" customHeight="1" thickBot="1" x14ac:dyDescent="0.25">
      <c r="B43" s="54" t="s">
        <v>51</v>
      </c>
      <c r="C43" s="36">
        <f t="shared" si="0"/>
        <v>-0.28125</v>
      </c>
      <c r="D43" s="36">
        <f t="shared" si="0"/>
        <v>0.29850746268656714</v>
      </c>
      <c r="E43" s="36">
        <f t="shared" si="0"/>
        <v>-0.54736842105263162</v>
      </c>
      <c r="F43" s="36">
        <f t="shared" si="0"/>
        <v>-0.3902439024390244</v>
      </c>
    </row>
    <row r="44" spans="2:6" ht="17.100000000000001" customHeight="1" thickBot="1" x14ac:dyDescent="0.25">
      <c r="B44" s="54" t="s">
        <v>11</v>
      </c>
      <c r="C44" s="36">
        <f t="shared" si="0"/>
        <v>0</v>
      </c>
      <c r="D44" s="36">
        <f t="shared" si="0"/>
        <v>1</v>
      </c>
      <c r="E44" s="36">
        <f t="shared" si="0"/>
        <v>-0.25</v>
      </c>
      <c r="F44" s="36">
        <f t="shared" si="0"/>
        <v>0.25</v>
      </c>
    </row>
    <row r="45" spans="2:6" ht="17.100000000000001" customHeight="1" thickBot="1" x14ac:dyDescent="0.25">
      <c r="B45" s="56" t="s">
        <v>22</v>
      </c>
      <c r="C45" s="62">
        <f t="shared" si="0"/>
        <v>-0.17112676056338028</v>
      </c>
      <c r="D45" s="62">
        <f t="shared" si="0"/>
        <v>1.1920529801324504E-2</v>
      </c>
      <c r="E45" s="62">
        <f t="shared" si="0"/>
        <v>-0.48716870004206986</v>
      </c>
      <c r="F45" s="62">
        <f t="shared" si="0"/>
        <v>-0.13268792710706151</v>
      </c>
    </row>
    <row r="51" spans="2:18" ht="39" customHeight="1" x14ac:dyDescent="0.2">
      <c r="C51" s="38" t="s">
        <v>230</v>
      </c>
      <c r="D51" s="38" t="s">
        <v>234</v>
      </c>
      <c r="E51" s="38" t="s">
        <v>237</v>
      </c>
      <c r="F51" s="60" t="s">
        <v>243</v>
      </c>
      <c r="G51" s="38" t="s">
        <v>250</v>
      </c>
      <c r="H51" s="38" t="s">
        <v>260</v>
      </c>
      <c r="I51" s="38" t="s">
        <v>271</v>
      </c>
      <c r="J51" s="38" t="s">
        <v>292</v>
      </c>
      <c r="Q51" s="12">
        <v>2022</v>
      </c>
      <c r="R51" s="12">
        <v>2023</v>
      </c>
    </row>
    <row r="52" spans="2:18" ht="15" thickBot="1" x14ac:dyDescent="0.25">
      <c r="B52" s="54" t="s">
        <v>52</v>
      </c>
      <c r="C52" s="105">
        <v>1.6047324599278676</v>
      </c>
      <c r="D52" s="105">
        <v>1.5123737571982063</v>
      </c>
      <c r="E52" s="105">
        <v>3.3480029739502282</v>
      </c>
      <c r="F52" s="105">
        <v>2.907086068436036</v>
      </c>
      <c r="G52" s="105">
        <f t="shared" ref="G52:J69" si="1">+G6/$R52*100000</f>
        <v>1.5551496665747679</v>
      </c>
      <c r="H52" s="105">
        <f t="shared" si="1"/>
        <v>1.4979750464801074</v>
      </c>
      <c r="I52" s="105">
        <f t="shared" si="1"/>
        <v>1.6008893626504965</v>
      </c>
      <c r="J52" s="105">
        <f t="shared" si="1"/>
        <v>2.3670292719189483</v>
      </c>
      <c r="Q52" s="12">
        <v>8668474</v>
      </c>
      <c r="R52" s="12">
        <v>8745139</v>
      </c>
    </row>
    <row r="53" spans="2:18" ht="15" thickBot="1" x14ac:dyDescent="0.25">
      <c r="B53" s="54" t="s">
        <v>53</v>
      </c>
      <c r="C53" s="105">
        <v>1.9617577953464087</v>
      </c>
      <c r="D53" s="105">
        <v>2.6408278014278581</v>
      </c>
      <c r="E53" s="105">
        <v>2.112662241142286</v>
      </c>
      <c r="F53" s="105">
        <v>2.3373029785533603</v>
      </c>
      <c r="G53" s="105">
        <f t="shared" si="1"/>
        <v>2.9644385946189509</v>
      </c>
      <c r="H53" s="105">
        <f t="shared" ref="H53:J53" si="2">+H7/$R53*100000</f>
        <v>2.297439910829687</v>
      </c>
      <c r="I53" s="105">
        <f t="shared" si="2"/>
        <v>1.8527741216368445</v>
      </c>
      <c r="J53" s="105">
        <f t="shared" si="2"/>
        <v>1.7786631567713707</v>
      </c>
      <c r="Q53" s="12">
        <v>1326315</v>
      </c>
      <c r="R53" s="12">
        <v>1349328</v>
      </c>
    </row>
    <row r="54" spans="2:18" ht="15" thickBot="1" x14ac:dyDescent="0.25">
      <c r="B54" s="54" t="s">
        <v>154</v>
      </c>
      <c r="C54" s="105">
        <v>1.9910423006891993</v>
      </c>
      <c r="D54" s="105">
        <v>2.289698645792579</v>
      </c>
      <c r="E54" s="105">
        <v>3.9820846013783986</v>
      </c>
      <c r="F54" s="105">
        <v>1.4930037842669253</v>
      </c>
      <c r="G54" s="105">
        <f t="shared" si="1"/>
        <v>1.4901575096487698</v>
      </c>
      <c r="H54" s="105">
        <f t="shared" ref="H54:J54" si="3">+H8/$R54*100000</f>
        <v>1.4901575096487698</v>
      </c>
      <c r="I54" s="105">
        <f t="shared" si="3"/>
        <v>1.8875328455551086</v>
      </c>
      <c r="J54" s="105">
        <f t="shared" si="3"/>
        <v>1.8875328455551086</v>
      </c>
      <c r="Q54" s="12">
        <v>1004686</v>
      </c>
      <c r="R54" s="12">
        <v>1006605</v>
      </c>
    </row>
    <row r="55" spans="2:18" ht="15" thickBot="1" x14ac:dyDescent="0.25">
      <c r="B55" s="54" t="s">
        <v>47</v>
      </c>
      <c r="C55" s="105">
        <v>2.4654538900611604</v>
      </c>
      <c r="D55" s="105">
        <v>2.4654538900611604</v>
      </c>
      <c r="E55" s="105">
        <v>4.3357982204523857</v>
      </c>
      <c r="F55" s="105">
        <v>4.2493194714866416</v>
      </c>
      <c r="G55" s="105">
        <f t="shared" si="1"/>
        <v>1.7402459216093795</v>
      </c>
      <c r="H55" s="105">
        <f t="shared" ref="H55:J55" si="4">+H9/$R55*100000</f>
        <v>2.5689344557090839</v>
      </c>
      <c r="I55" s="105">
        <f t="shared" si="4"/>
        <v>2.2374590420692022</v>
      </c>
      <c r="J55" s="105">
        <f t="shared" si="4"/>
        <v>2.3203278954791724</v>
      </c>
      <c r="Q55" s="12">
        <v>1176659</v>
      </c>
      <c r="R55" s="12">
        <v>1206726</v>
      </c>
    </row>
    <row r="56" spans="2:18" ht="15" thickBot="1" x14ac:dyDescent="0.25">
      <c r="B56" s="54" t="s">
        <v>8</v>
      </c>
      <c r="C56" s="105">
        <v>1.4703098494218925</v>
      </c>
      <c r="D56" s="105">
        <v>2.2054647741328388</v>
      </c>
      <c r="E56" s="105">
        <v>2.1135704085439704</v>
      </c>
      <c r="F56" s="105">
        <v>1.0561596839970224</v>
      </c>
      <c r="G56" s="105">
        <f t="shared" si="1"/>
        <v>1.9431480082281021</v>
      </c>
      <c r="H56" s="105">
        <f t="shared" ref="H56:J56" si="5">+H10/$R56*100000</f>
        <v>2.1239059624818788</v>
      </c>
      <c r="I56" s="105">
        <f t="shared" si="5"/>
        <v>0.85860028270544042</v>
      </c>
      <c r="J56" s="105">
        <f t="shared" si="5"/>
        <v>0.94897925983232889</v>
      </c>
      <c r="Q56" s="12">
        <v>2177701</v>
      </c>
      <c r="R56" s="12">
        <v>2212904</v>
      </c>
    </row>
    <row r="57" spans="2:18" ht="15" thickBot="1" x14ac:dyDescent="0.25">
      <c r="B57" s="54" t="s">
        <v>9</v>
      </c>
      <c r="C57" s="105">
        <v>3.5883818448383695</v>
      </c>
      <c r="D57" s="105">
        <v>2.3922545632255794</v>
      </c>
      <c r="E57" s="105">
        <v>2.0505039113362109</v>
      </c>
      <c r="F57" s="105">
        <v>1.5374050652372215</v>
      </c>
      <c r="G57" s="105">
        <f t="shared" si="1"/>
        <v>1.0194909681595978</v>
      </c>
      <c r="H57" s="105">
        <f t="shared" ref="H57:J57" si="6">+H11/$R57*100000</f>
        <v>2.2088970976791291</v>
      </c>
      <c r="I57" s="105">
        <f t="shared" si="6"/>
        <v>2.2088970976791291</v>
      </c>
      <c r="J57" s="105">
        <f t="shared" si="6"/>
        <v>1.1894061295195308</v>
      </c>
      <c r="Q57" s="12">
        <v>585402</v>
      </c>
      <c r="R57" s="12">
        <v>588529</v>
      </c>
    </row>
    <row r="58" spans="2:18" ht="15" thickBot="1" x14ac:dyDescent="0.25">
      <c r="B58" s="54" t="s">
        <v>55</v>
      </c>
      <c r="C58" s="105">
        <v>1.0126308825415686</v>
      </c>
      <c r="D58" s="105">
        <v>1.6455251841300487</v>
      </c>
      <c r="E58" s="105">
        <v>2.2784194857185294</v>
      </c>
      <c r="F58" s="105">
        <v>1.7280329084901207</v>
      </c>
      <c r="G58" s="105">
        <f t="shared" si="1"/>
        <v>1.5109791522651466</v>
      </c>
      <c r="H58" s="105">
        <f t="shared" ref="H58:J58" si="7">+H12/$R58*100000</f>
        <v>1.7208373678575282</v>
      </c>
      <c r="I58" s="105">
        <f t="shared" si="7"/>
        <v>1.3850642229097179</v>
      </c>
      <c r="J58" s="105">
        <f t="shared" si="7"/>
        <v>1.7208373678575282</v>
      </c>
      <c r="Q58" s="12">
        <v>2372640</v>
      </c>
      <c r="R58" s="12">
        <v>2382561</v>
      </c>
    </row>
    <row r="59" spans="2:18" ht="15" thickBot="1" x14ac:dyDescent="0.25">
      <c r="B59" s="54" t="s">
        <v>49</v>
      </c>
      <c r="C59" s="105">
        <v>1.8029493327381976</v>
      </c>
      <c r="D59" s="105">
        <v>1.8029493327381976</v>
      </c>
      <c r="E59" s="105">
        <v>3.8008121068534977</v>
      </c>
      <c r="F59" s="105">
        <v>1.9967584331387873</v>
      </c>
      <c r="G59" s="105">
        <f t="shared" si="1"/>
        <v>1.1534995494142386</v>
      </c>
      <c r="H59" s="105">
        <f t="shared" ref="H59:J59" si="8">+H13/$R59*100000</f>
        <v>2.2108741363772904</v>
      </c>
      <c r="I59" s="105">
        <f t="shared" si="8"/>
        <v>2.8837488735355965</v>
      </c>
      <c r="J59" s="105">
        <f t="shared" si="8"/>
        <v>1.3457494743166116</v>
      </c>
      <c r="Q59" s="12">
        <v>2053328</v>
      </c>
      <c r="R59" s="12">
        <v>2080625</v>
      </c>
    </row>
    <row r="60" spans="2:18" ht="15" thickBot="1" x14ac:dyDescent="0.25">
      <c r="B60" s="54" t="s">
        <v>26</v>
      </c>
      <c r="C60" s="105">
        <v>4.5738942161051952</v>
      </c>
      <c r="D60" s="105">
        <v>5.0621188796220418</v>
      </c>
      <c r="E60" s="105">
        <v>6.7580571844700366</v>
      </c>
      <c r="F60" s="105">
        <v>3.9909601544334756</v>
      </c>
      <c r="G60" s="105">
        <f t="shared" si="1"/>
        <v>3.354831260849398</v>
      </c>
      <c r="H60" s="105">
        <f t="shared" ref="H60:J60" si="9">+H14/$R60*100000</f>
        <v>6.2792313410615144</v>
      </c>
      <c r="I60" s="105">
        <f t="shared" si="9"/>
        <v>3.6839845166308476</v>
      </c>
      <c r="J60" s="105">
        <f t="shared" si="9"/>
        <v>4.8486806524729031</v>
      </c>
      <c r="Q60" s="12">
        <v>7792611</v>
      </c>
      <c r="R60" s="12">
        <v>7899056</v>
      </c>
    </row>
    <row r="61" spans="2:18" ht="15" thickBot="1" x14ac:dyDescent="0.25">
      <c r="B61" s="54" t="s">
        <v>220</v>
      </c>
      <c r="C61" s="105">
        <v>4.4982762173386348</v>
      </c>
      <c r="D61" s="105">
        <v>5.2054288104573727</v>
      </c>
      <c r="E61" s="105">
        <v>6.7375927622146374</v>
      </c>
      <c r="F61" s="105">
        <v>3.6681288835333774</v>
      </c>
      <c r="G61" s="105">
        <f t="shared" si="1"/>
        <v>3.5644003787462855</v>
      </c>
      <c r="H61" s="105">
        <f t="shared" ref="H61:J61" si="10">+H15/$R61*100000</f>
        <v>3.4110928355744021</v>
      </c>
      <c r="I61" s="105">
        <f t="shared" si="10"/>
        <v>2.8553529915763254</v>
      </c>
      <c r="J61" s="105">
        <f t="shared" si="10"/>
        <v>3.8518520221935666</v>
      </c>
      <c r="Q61" s="12">
        <v>5097967</v>
      </c>
      <c r="R61" s="12">
        <v>5218269</v>
      </c>
    </row>
    <row r="62" spans="2:18" ht="15" thickBot="1" x14ac:dyDescent="0.25">
      <c r="B62" s="54" t="s">
        <v>21</v>
      </c>
      <c r="C62" s="105">
        <v>1.0434007275348709</v>
      </c>
      <c r="D62" s="105">
        <v>1.8970922318815835</v>
      </c>
      <c r="E62" s="105">
        <v>3.9838936869513257</v>
      </c>
      <c r="F62" s="105">
        <v>1.7065234703861292</v>
      </c>
      <c r="G62" s="105">
        <f t="shared" si="1"/>
        <v>1.4227382019434605</v>
      </c>
      <c r="H62" s="105">
        <f t="shared" ref="H62:J62" si="11">+H16/$R62*100000</f>
        <v>2.1815319096466395</v>
      </c>
      <c r="I62" s="105">
        <f t="shared" si="11"/>
        <v>1.80213505579505</v>
      </c>
      <c r="J62" s="105">
        <f t="shared" si="11"/>
        <v>1.7072858423321526</v>
      </c>
      <c r="Q62" s="12">
        <v>1054776</v>
      </c>
      <c r="R62" s="12">
        <v>1054305</v>
      </c>
    </row>
    <row r="63" spans="2:18" ht="15" thickBot="1" x14ac:dyDescent="0.25">
      <c r="B63" s="54" t="s">
        <v>10</v>
      </c>
      <c r="C63" s="105">
        <v>2.0080679708696274</v>
      </c>
      <c r="D63" s="105">
        <v>2.6774239611595032</v>
      </c>
      <c r="E63" s="105">
        <v>3.1980341758294064</v>
      </c>
      <c r="F63" s="105">
        <v>2.3416035300974105</v>
      </c>
      <c r="G63" s="105">
        <f t="shared" si="1"/>
        <v>1.4816373277781811</v>
      </c>
      <c r="H63" s="105">
        <f t="shared" ref="H63:J63" si="12">+H17/$R63*100000</f>
        <v>3.0003155887508166</v>
      </c>
      <c r="I63" s="105">
        <f t="shared" si="12"/>
        <v>2.4447015908339988</v>
      </c>
      <c r="J63" s="105">
        <f t="shared" si="12"/>
        <v>2.7780699895840897</v>
      </c>
      <c r="Q63" s="12">
        <v>2690464</v>
      </c>
      <c r="R63" s="12">
        <v>2699716</v>
      </c>
    </row>
    <row r="64" spans="2:18" ht="15" thickBot="1" x14ac:dyDescent="0.25">
      <c r="B64" s="54" t="s">
        <v>155</v>
      </c>
      <c r="C64" s="105">
        <v>5.070831509613229</v>
      </c>
      <c r="D64" s="105">
        <v>4.4332708227320339</v>
      </c>
      <c r="E64" s="105">
        <v>9.0296385653639071</v>
      </c>
      <c r="F64" s="105">
        <v>7.8810891783757135</v>
      </c>
      <c r="G64" s="105">
        <f t="shared" si="1"/>
        <v>3.5625867650485712</v>
      </c>
      <c r="H64" s="105">
        <f t="shared" ref="H64:J64" si="13">+H18/$R64*100000</f>
        <v>3.7961990119370013</v>
      </c>
      <c r="I64" s="105">
        <f t="shared" si="13"/>
        <v>3.6793928884927865</v>
      </c>
      <c r="J64" s="105">
        <f t="shared" si="13"/>
        <v>5.1248686661149527</v>
      </c>
      <c r="Q64" s="12">
        <v>6750336</v>
      </c>
      <c r="R64" s="12">
        <v>6848956</v>
      </c>
    </row>
    <row r="65" spans="2:18" ht="15" thickBot="1" x14ac:dyDescent="0.25">
      <c r="B65" s="54" t="s">
        <v>156</v>
      </c>
      <c r="C65" s="105">
        <v>1.5671535072569003</v>
      </c>
      <c r="D65" s="105">
        <v>1.9589418840711255</v>
      </c>
      <c r="E65" s="105">
        <v>3.3302012029209132</v>
      </c>
      <c r="F65" s="105">
        <v>4.7653925443148868</v>
      </c>
      <c r="G65" s="105">
        <f t="shared" si="1"/>
        <v>2.7693944558011085</v>
      </c>
      <c r="H65" s="105">
        <f t="shared" ref="H65:J65" si="14">+H19/$R65*100000</f>
        <v>2.125349233521781</v>
      </c>
      <c r="I65" s="105">
        <f t="shared" si="14"/>
        <v>2.3829673224335122</v>
      </c>
      <c r="J65" s="105">
        <f t="shared" si="14"/>
        <v>2.7693944558011085</v>
      </c>
      <c r="Q65" s="12">
        <v>1531878</v>
      </c>
      <c r="R65" s="12">
        <v>1552686</v>
      </c>
    </row>
    <row r="66" spans="2:18" ht="15" thickBot="1" x14ac:dyDescent="0.25">
      <c r="B66" s="54" t="s">
        <v>157</v>
      </c>
      <c r="C66" s="105">
        <v>1.0548332459328644</v>
      </c>
      <c r="D66" s="105">
        <v>0.45207139111408473</v>
      </c>
      <c r="E66" s="105">
        <v>2.7124283466845083</v>
      </c>
      <c r="F66" s="105">
        <v>1.5057587744328185</v>
      </c>
      <c r="G66" s="105">
        <f t="shared" si="1"/>
        <v>1.7851829812555786</v>
      </c>
      <c r="H66" s="105">
        <f t="shared" ref="H66:J66" si="15">+H20/$R66*100000</f>
        <v>1.0413567390657543</v>
      </c>
      <c r="I66" s="105">
        <f t="shared" si="15"/>
        <v>2.9753049687592981</v>
      </c>
      <c r="J66" s="105">
        <f t="shared" si="15"/>
        <v>2.5290092234454034</v>
      </c>
      <c r="Q66" s="12">
        <v>664117</v>
      </c>
      <c r="R66" s="12">
        <v>672200</v>
      </c>
    </row>
    <row r="67" spans="2:18" ht="15" thickBot="1" x14ac:dyDescent="0.25">
      <c r="B67" s="54" t="s">
        <v>51</v>
      </c>
      <c r="C67" s="105">
        <v>2.8995999911199752</v>
      </c>
      <c r="D67" s="105">
        <v>3.0355187407037239</v>
      </c>
      <c r="E67" s="105">
        <v>4.3040937368187127</v>
      </c>
      <c r="F67" s="105">
        <v>3.7134754779288226</v>
      </c>
      <c r="G67" s="105">
        <f t="shared" si="1"/>
        <v>2.0721570118414765</v>
      </c>
      <c r="H67" s="105">
        <f t="shared" ref="H67:J67" si="16">+H21/$R67*100000</f>
        <v>3.9190795658740969</v>
      </c>
      <c r="I67" s="105">
        <f t="shared" si="16"/>
        <v>1.9370163371561626</v>
      </c>
      <c r="J67" s="105">
        <f t="shared" si="16"/>
        <v>2.2523445780885614</v>
      </c>
      <c r="Q67" s="12">
        <v>2208174</v>
      </c>
      <c r="R67" s="12">
        <v>2219909</v>
      </c>
    </row>
    <row r="68" spans="2:18" ht="15" thickBot="1" x14ac:dyDescent="0.25">
      <c r="B68" s="54" t="s">
        <v>11</v>
      </c>
      <c r="C68" s="105">
        <v>1.5650187019734885</v>
      </c>
      <c r="D68" s="105">
        <v>1.252014961578791</v>
      </c>
      <c r="E68" s="105">
        <v>2.504029923157582</v>
      </c>
      <c r="F68" s="105">
        <v>2.5008440348617658</v>
      </c>
      <c r="G68" s="105">
        <f t="shared" si="1"/>
        <v>1.5515277894142363</v>
      </c>
      <c r="H68" s="105">
        <f t="shared" ref="H68:J68" si="17">+H22/$R68*100000</f>
        <v>2.482444463062778</v>
      </c>
      <c r="I68" s="105">
        <f t="shared" si="17"/>
        <v>1.8618333472970836</v>
      </c>
      <c r="J68" s="105">
        <f t="shared" si="17"/>
        <v>3.1030555788284726</v>
      </c>
      <c r="Q68" s="12">
        <v>319892</v>
      </c>
      <c r="R68" s="12">
        <v>322263</v>
      </c>
    </row>
    <row r="69" spans="2:18" ht="15" thickBot="1" x14ac:dyDescent="0.25">
      <c r="B69" s="56" t="s">
        <v>22</v>
      </c>
      <c r="C69" s="106">
        <v>2.9935324730918849</v>
      </c>
      <c r="D69" s="106">
        <v>3.1832634044850323</v>
      </c>
      <c r="E69" s="106">
        <v>5.0110047102390221</v>
      </c>
      <c r="F69" s="106">
        <v>3.6776925828144336</v>
      </c>
      <c r="G69" s="106">
        <f t="shared" si="1"/>
        <v>2.4490334193602274</v>
      </c>
      <c r="H69" s="106">
        <f t="shared" ref="H69:J69" si="18">+H23/$R69*100000</f>
        <v>3.1793738868159958</v>
      </c>
      <c r="I69" s="106">
        <f t="shared" si="18"/>
        <v>2.5364245864062167</v>
      </c>
      <c r="J69" s="106">
        <f t="shared" si="18"/>
        <v>3.168970176453378</v>
      </c>
      <c r="Q69" s="12">
        <v>47475420</v>
      </c>
      <c r="R69" s="12">
        <v>48059777</v>
      </c>
    </row>
    <row r="70" spans="2:18" ht="13.5" thickBot="1" x14ac:dyDescent="0.25">
      <c r="C70" s="105"/>
      <c r="D70" s="105"/>
      <c r="E70" s="105"/>
      <c r="F70" s="105"/>
      <c r="G70" s="105"/>
    </row>
    <row r="71" spans="2:18" ht="13.5" thickBot="1" x14ac:dyDescent="0.25">
      <c r="C71" s="105"/>
      <c r="D71" s="105"/>
      <c r="E71" s="105"/>
      <c r="F71" s="105"/>
      <c r="G71" s="105"/>
    </row>
  </sheetData>
  <phoneticPr fontId="0" type="noConversion"/>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W74"/>
  <sheetViews>
    <sheetView zoomScaleNormal="100" workbookViewId="0"/>
  </sheetViews>
  <sheetFormatPr baseColWidth="10" defaultColWidth="11.42578125" defaultRowHeight="12.75" x14ac:dyDescent="0.2"/>
  <cols>
    <col min="1" max="1" width="10.28515625" style="12" customWidth="1"/>
    <col min="2" max="2" width="35.28515625" style="12" customWidth="1"/>
    <col min="3" max="15" width="12.28515625" style="12" customWidth="1"/>
    <col min="16" max="16" width="0.140625" style="12" hidden="1" customWidth="1"/>
    <col min="17" max="17" width="0.28515625" style="12" hidden="1" customWidth="1"/>
    <col min="18" max="18" width="12.28515625" style="12" customWidth="1"/>
    <col min="19" max="19" width="14.28515625" style="12" customWidth="1"/>
    <col min="20" max="20" width="12.28515625" style="12" customWidth="1"/>
    <col min="21" max="21" width="11" style="12" customWidth="1"/>
    <col min="22" max="22" width="9.42578125" style="12" hidden="1" customWidth="1"/>
    <col min="23" max="23" width="12.28515625" style="12" hidden="1" customWidth="1"/>
    <col min="24" max="62" width="12.28515625" style="12" customWidth="1"/>
    <col min="63" max="16384" width="11.42578125" style="12"/>
  </cols>
  <sheetData>
    <row r="1" spans="1:10" ht="15" x14ac:dyDescent="0.2">
      <c r="C1" s="52"/>
      <c r="D1" s="52"/>
    </row>
    <row r="2" spans="1:10" ht="58.5" customHeight="1" x14ac:dyDescent="0.2">
      <c r="B2" s="10"/>
      <c r="C2" s="20"/>
      <c r="D2" s="52"/>
    </row>
    <row r="3" spans="1:10" ht="27.95" customHeight="1" x14ac:dyDescent="0.2">
      <c r="B3" s="53"/>
      <c r="C3" s="11"/>
    </row>
    <row r="4" spans="1:10" ht="41.25" customHeight="1" x14ac:dyDescent="0.2"/>
    <row r="5" spans="1:10" ht="39" customHeight="1" x14ac:dyDescent="0.2">
      <c r="C5" s="38" t="s">
        <v>230</v>
      </c>
      <c r="D5" s="38" t="s">
        <v>234</v>
      </c>
      <c r="E5" s="38" t="s">
        <v>237</v>
      </c>
      <c r="F5" s="60" t="s">
        <v>243</v>
      </c>
      <c r="G5" s="38" t="s">
        <v>250</v>
      </c>
      <c r="H5" s="38" t="s">
        <v>260</v>
      </c>
      <c r="I5" s="38" t="s">
        <v>269</v>
      </c>
      <c r="J5" s="38" t="s">
        <v>292</v>
      </c>
    </row>
    <row r="6" spans="1:10" ht="17.100000000000001" customHeight="1" thickBot="1" x14ac:dyDescent="0.25">
      <c r="B6" s="54" t="s">
        <v>52</v>
      </c>
      <c r="C6" s="40">
        <v>357</v>
      </c>
      <c r="D6" s="40">
        <v>397</v>
      </c>
      <c r="E6" s="40">
        <v>527</v>
      </c>
      <c r="F6" s="40">
        <v>1012</v>
      </c>
      <c r="G6" s="40">
        <v>1404</v>
      </c>
      <c r="H6" s="40">
        <v>1258</v>
      </c>
      <c r="I6" s="40">
        <v>1052</v>
      </c>
      <c r="J6" s="40">
        <v>1642</v>
      </c>
    </row>
    <row r="7" spans="1:10" ht="17.100000000000001" customHeight="1" thickBot="1" x14ac:dyDescent="0.25">
      <c r="B7" s="54" t="s">
        <v>53</v>
      </c>
      <c r="C7" s="40">
        <v>80</v>
      </c>
      <c r="D7" s="40">
        <v>108</v>
      </c>
      <c r="E7" s="40">
        <v>113</v>
      </c>
      <c r="F7" s="40">
        <v>161</v>
      </c>
      <c r="G7" s="40">
        <v>191</v>
      </c>
      <c r="H7" s="40">
        <v>162</v>
      </c>
      <c r="I7" s="40">
        <v>122</v>
      </c>
      <c r="J7" s="40">
        <v>179</v>
      </c>
    </row>
    <row r="8" spans="1:10" ht="17.100000000000001" customHeight="1" thickBot="1" x14ac:dyDescent="0.25">
      <c r="B8" s="54" t="s">
        <v>154</v>
      </c>
      <c r="C8" s="40">
        <v>87</v>
      </c>
      <c r="D8" s="40">
        <v>69</v>
      </c>
      <c r="E8" s="40">
        <v>65</v>
      </c>
      <c r="F8" s="40">
        <v>118</v>
      </c>
      <c r="G8" s="40">
        <v>139</v>
      </c>
      <c r="H8" s="40">
        <v>87</v>
      </c>
      <c r="I8" s="40">
        <v>132</v>
      </c>
      <c r="J8" s="40">
        <v>175</v>
      </c>
    </row>
    <row r="9" spans="1:10" ht="17.100000000000001" customHeight="1" thickBot="1" x14ac:dyDescent="0.25">
      <c r="B9" s="54" t="s">
        <v>47</v>
      </c>
      <c r="C9" s="40">
        <v>58</v>
      </c>
      <c r="D9" s="40">
        <v>84</v>
      </c>
      <c r="E9" s="40">
        <v>90</v>
      </c>
      <c r="F9" s="40">
        <v>114</v>
      </c>
      <c r="G9" s="40">
        <v>215</v>
      </c>
      <c r="H9" s="40">
        <v>217</v>
      </c>
      <c r="I9" s="40">
        <v>199</v>
      </c>
      <c r="J9" s="40">
        <v>226</v>
      </c>
    </row>
    <row r="10" spans="1:10" ht="17.100000000000001" customHeight="1" thickBot="1" x14ac:dyDescent="0.25">
      <c r="B10" s="54" t="s">
        <v>8</v>
      </c>
      <c r="C10" s="40">
        <v>161</v>
      </c>
      <c r="D10" s="40">
        <v>194</v>
      </c>
      <c r="E10" s="40">
        <v>222</v>
      </c>
      <c r="F10" s="40">
        <v>397</v>
      </c>
      <c r="G10" s="40">
        <v>493</v>
      </c>
      <c r="H10" s="40">
        <v>510</v>
      </c>
      <c r="I10" s="40">
        <v>517</v>
      </c>
      <c r="J10" s="40">
        <v>498</v>
      </c>
    </row>
    <row r="11" spans="1:10" ht="17.100000000000001" customHeight="1" thickBot="1" x14ac:dyDescent="0.25">
      <c r="A11" s="67"/>
      <c r="B11" s="54" t="s">
        <v>9</v>
      </c>
      <c r="C11" s="40">
        <v>15</v>
      </c>
      <c r="D11" s="40">
        <v>30</v>
      </c>
      <c r="E11" s="40">
        <v>31</v>
      </c>
      <c r="F11" s="40">
        <v>62</v>
      </c>
      <c r="G11" s="40">
        <v>44</v>
      </c>
      <c r="H11" s="40">
        <v>60</v>
      </c>
      <c r="I11" s="40">
        <v>108</v>
      </c>
      <c r="J11" s="40">
        <v>92</v>
      </c>
    </row>
    <row r="12" spans="1:10" ht="17.100000000000001" customHeight="1" thickBot="1" x14ac:dyDescent="0.25">
      <c r="A12" s="67"/>
      <c r="B12" s="54" t="s">
        <v>54</v>
      </c>
      <c r="C12" s="40">
        <v>51</v>
      </c>
      <c r="D12" s="40">
        <v>96</v>
      </c>
      <c r="E12" s="40">
        <v>103</v>
      </c>
      <c r="F12" s="40">
        <v>163</v>
      </c>
      <c r="G12" s="40">
        <v>223</v>
      </c>
      <c r="H12" s="115">
        <v>287</v>
      </c>
      <c r="I12" s="115">
        <v>240</v>
      </c>
      <c r="J12" s="115">
        <v>326</v>
      </c>
    </row>
    <row r="13" spans="1:10" ht="17.100000000000001" customHeight="1" thickBot="1" x14ac:dyDescent="0.25">
      <c r="A13" s="67"/>
      <c r="B13" s="54" t="s">
        <v>49</v>
      </c>
      <c r="C13" s="40">
        <v>97</v>
      </c>
      <c r="D13" s="40">
        <v>109</v>
      </c>
      <c r="E13" s="40">
        <v>144</v>
      </c>
      <c r="F13" s="40">
        <v>194</v>
      </c>
      <c r="G13" s="40">
        <v>192</v>
      </c>
      <c r="H13" s="40">
        <v>308</v>
      </c>
      <c r="I13" s="40">
        <v>281</v>
      </c>
      <c r="J13" s="40">
        <v>275</v>
      </c>
    </row>
    <row r="14" spans="1:10" ht="17.100000000000001" customHeight="1" thickBot="1" x14ac:dyDescent="0.25">
      <c r="A14" s="67"/>
      <c r="B14" s="54" t="s">
        <v>26</v>
      </c>
      <c r="C14" s="40">
        <v>692</v>
      </c>
      <c r="D14" s="40">
        <v>749</v>
      </c>
      <c r="E14" s="40">
        <v>855</v>
      </c>
      <c r="F14" s="40">
        <v>1680</v>
      </c>
      <c r="G14" s="40">
        <v>1543</v>
      </c>
      <c r="H14" s="40">
        <v>2875</v>
      </c>
      <c r="I14" s="40">
        <v>1992</v>
      </c>
      <c r="J14" s="40">
        <v>2105</v>
      </c>
    </row>
    <row r="15" spans="1:10" ht="17.100000000000001" customHeight="1" thickBot="1" x14ac:dyDescent="0.25">
      <c r="A15" s="67"/>
      <c r="B15" s="54" t="s">
        <v>48</v>
      </c>
      <c r="C15" s="40">
        <v>401</v>
      </c>
      <c r="D15" s="40">
        <v>341</v>
      </c>
      <c r="E15" s="40">
        <v>381</v>
      </c>
      <c r="F15" s="40">
        <v>791</v>
      </c>
      <c r="G15" s="40">
        <v>973</v>
      </c>
      <c r="H15" s="40">
        <v>1200</v>
      </c>
      <c r="I15" s="40">
        <v>968</v>
      </c>
      <c r="J15" s="40">
        <v>1330</v>
      </c>
    </row>
    <row r="16" spans="1:10" ht="17.100000000000001" customHeight="1" thickBot="1" x14ac:dyDescent="0.25">
      <c r="B16" s="54" t="s">
        <v>21</v>
      </c>
      <c r="C16" s="40">
        <v>64</v>
      </c>
      <c r="D16" s="40">
        <v>46</v>
      </c>
      <c r="E16" s="40">
        <v>43</v>
      </c>
      <c r="F16" s="40">
        <v>93</v>
      </c>
      <c r="G16" s="40">
        <v>78</v>
      </c>
      <c r="H16" s="40">
        <v>173</v>
      </c>
      <c r="I16" s="40">
        <v>115</v>
      </c>
      <c r="J16" s="40">
        <v>126</v>
      </c>
    </row>
    <row r="17" spans="1:10" ht="17.100000000000001" customHeight="1" thickBot="1" x14ac:dyDescent="0.25">
      <c r="B17" s="54" t="s">
        <v>10</v>
      </c>
      <c r="C17" s="40">
        <v>114</v>
      </c>
      <c r="D17" s="40">
        <v>119</v>
      </c>
      <c r="E17" s="40">
        <v>171</v>
      </c>
      <c r="F17" s="40">
        <v>295</v>
      </c>
      <c r="G17" s="40">
        <v>260</v>
      </c>
      <c r="H17" s="40">
        <v>444</v>
      </c>
      <c r="I17" s="40">
        <v>298</v>
      </c>
      <c r="J17" s="40">
        <v>440</v>
      </c>
    </row>
    <row r="18" spans="1:10" ht="17.100000000000001" customHeight="1" thickBot="1" x14ac:dyDescent="0.25">
      <c r="B18" s="54" t="s">
        <v>155</v>
      </c>
      <c r="C18" s="40">
        <v>511</v>
      </c>
      <c r="D18" s="40">
        <v>449</v>
      </c>
      <c r="E18" s="40">
        <v>395</v>
      </c>
      <c r="F18" s="40">
        <v>961</v>
      </c>
      <c r="G18" s="40">
        <v>887</v>
      </c>
      <c r="H18" s="40">
        <v>1054</v>
      </c>
      <c r="I18" s="40">
        <v>944</v>
      </c>
      <c r="J18" s="40">
        <v>1091</v>
      </c>
    </row>
    <row r="19" spans="1:10" ht="17.100000000000001" customHeight="1" thickBot="1" x14ac:dyDescent="0.25">
      <c r="B19" s="54" t="s">
        <v>156</v>
      </c>
      <c r="C19" s="40">
        <v>83</v>
      </c>
      <c r="D19" s="40">
        <v>77</v>
      </c>
      <c r="E19" s="40">
        <v>86</v>
      </c>
      <c r="F19" s="40">
        <v>185</v>
      </c>
      <c r="G19" s="40">
        <v>306</v>
      </c>
      <c r="H19" s="40">
        <v>320</v>
      </c>
      <c r="I19" s="40">
        <v>302</v>
      </c>
      <c r="J19" s="40">
        <v>467</v>
      </c>
    </row>
    <row r="20" spans="1:10" ht="17.100000000000001" customHeight="1" thickBot="1" x14ac:dyDescent="0.25">
      <c r="B20" s="54" t="s">
        <v>157</v>
      </c>
      <c r="C20" s="40">
        <v>12</v>
      </c>
      <c r="D20" s="40">
        <v>17</v>
      </c>
      <c r="E20" s="40">
        <v>30</v>
      </c>
      <c r="F20" s="40">
        <v>63</v>
      </c>
      <c r="G20" s="40">
        <v>84</v>
      </c>
      <c r="H20" s="40">
        <v>90</v>
      </c>
      <c r="I20" s="40">
        <v>71</v>
      </c>
      <c r="J20" s="40">
        <v>88</v>
      </c>
    </row>
    <row r="21" spans="1:10" ht="17.100000000000001" customHeight="1" thickBot="1" x14ac:dyDescent="0.25">
      <c r="B21" s="54" t="s">
        <v>51</v>
      </c>
      <c r="C21" s="40">
        <v>26</v>
      </c>
      <c r="D21" s="40">
        <v>41</v>
      </c>
      <c r="E21" s="40">
        <v>44</v>
      </c>
      <c r="F21" s="40">
        <v>150</v>
      </c>
      <c r="G21" s="40">
        <v>160</v>
      </c>
      <c r="H21" s="40">
        <v>211</v>
      </c>
      <c r="I21" s="40">
        <v>104</v>
      </c>
      <c r="J21" s="40">
        <v>169</v>
      </c>
    </row>
    <row r="22" spans="1:10" ht="17.100000000000001" customHeight="1" thickBot="1" x14ac:dyDescent="0.25">
      <c r="B22" s="54" t="s">
        <v>11</v>
      </c>
      <c r="C22" s="40">
        <v>3</v>
      </c>
      <c r="D22" s="40">
        <v>1</v>
      </c>
      <c r="E22" s="40">
        <v>18</v>
      </c>
      <c r="F22" s="40">
        <v>33</v>
      </c>
      <c r="G22" s="40">
        <v>28</v>
      </c>
      <c r="H22" s="40">
        <v>57</v>
      </c>
      <c r="I22" s="40">
        <v>24</v>
      </c>
      <c r="J22" s="40">
        <v>37</v>
      </c>
    </row>
    <row r="23" spans="1:10" ht="17.100000000000001" customHeight="1" thickBot="1" x14ac:dyDescent="0.25">
      <c r="B23" s="56" t="s">
        <v>22</v>
      </c>
      <c r="C23" s="57">
        <v>2812</v>
      </c>
      <c r="D23" s="57">
        <v>2927</v>
      </c>
      <c r="E23" s="57">
        <v>3318</v>
      </c>
      <c r="F23" s="57">
        <f>SUM(F6:F22)</f>
        <v>6472</v>
      </c>
      <c r="G23" s="57">
        <f>SUM(G6:G22)</f>
        <v>7220</v>
      </c>
      <c r="H23" s="57">
        <f>SUM(H6:H22)</f>
        <v>9313</v>
      </c>
      <c r="I23" s="57">
        <f>SUM(I6:I22)</f>
        <v>7469</v>
      </c>
      <c r="J23" s="57">
        <f>SUM(J6:J22)</f>
        <v>9266</v>
      </c>
    </row>
    <row r="24" spans="1:10" ht="33" customHeight="1" x14ac:dyDescent="0.2">
      <c r="C24" s="18"/>
      <c r="G24" s="18"/>
      <c r="H24" s="13"/>
      <c r="J24" s="18"/>
    </row>
    <row r="25" spans="1:10" ht="27.75" customHeight="1" x14ac:dyDescent="0.2">
      <c r="B25" s="58"/>
      <c r="C25" s="58"/>
      <c r="D25" s="58"/>
      <c r="E25" s="58"/>
      <c r="F25" s="63"/>
      <c r="G25" s="63"/>
    </row>
    <row r="26" spans="1:10" ht="15.75" customHeight="1" x14ac:dyDescent="0.2"/>
    <row r="27" spans="1:10" s="59" customFormat="1" ht="39" customHeight="1" x14ac:dyDescent="0.2">
      <c r="A27" s="12"/>
      <c r="C27" s="39" t="s">
        <v>251</v>
      </c>
      <c r="D27" s="39" t="s">
        <v>261</v>
      </c>
      <c r="E27" s="39" t="s">
        <v>270</v>
      </c>
      <c r="F27" s="39" t="s">
        <v>293</v>
      </c>
    </row>
    <row r="28" spans="1:10" ht="17.100000000000001" customHeight="1" thickBot="1" x14ac:dyDescent="0.25">
      <c r="B28" s="54" t="s">
        <v>52</v>
      </c>
      <c r="C28" s="36">
        <f t="shared" ref="C28:F43" si="0">+(G6-C6)/C6</f>
        <v>2.9327731092436973</v>
      </c>
      <c r="D28" s="36">
        <f t="shared" si="0"/>
        <v>2.168765743073048</v>
      </c>
      <c r="E28" s="36">
        <f t="shared" si="0"/>
        <v>0.99620493358633777</v>
      </c>
      <c r="F28" s="36">
        <f t="shared" si="0"/>
        <v>0.62252964426877466</v>
      </c>
    </row>
    <row r="29" spans="1:10" ht="17.100000000000001" customHeight="1" thickBot="1" x14ac:dyDescent="0.25">
      <c r="B29" s="54" t="s">
        <v>53</v>
      </c>
      <c r="C29" s="36">
        <f t="shared" si="0"/>
        <v>1.3875</v>
      </c>
      <c r="D29" s="36">
        <f t="shared" si="0"/>
        <v>0.5</v>
      </c>
      <c r="E29" s="36">
        <f t="shared" si="0"/>
        <v>7.9646017699115043E-2</v>
      </c>
      <c r="F29" s="36">
        <f t="shared" si="0"/>
        <v>0.11180124223602485</v>
      </c>
    </row>
    <row r="30" spans="1:10" ht="17.100000000000001" customHeight="1" thickBot="1" x14ac:dyDescent="0.25">
      <c r="B30" s="54" t="s">
        <v>154</v>
      </c>
      <c r="C30" s="36">
        <f t="shared" si="0"/>
        <v>0.5977011494252874</v>
      </c>
      <c r="D30" s="36">
        <f t="shared" si="0"/>
        <v>0.2608695652173913</v>
      </c>
      <c r="E30" s="36">
        <f t="shared" si="0"/>
        <v>1.0307692307692307</v>
      </c>
      <c r="F30" s="36">
        <f t="shared" si="0"/>
        <v>0.48305084745762711</v>
      </c>
    </row>
    <row r="31" spans="1:10" ht="17.100000000000001" customHeight="1" thickBot="1" x14ac:dyDescent="0.25">
      <c r="B31" s="54" t="s">
        <v>47</v>
      </c>
      <c r="C31" s="36">
        <f t="shared" si="0"/>
        <v>2.7068965517241379</v>
      </c>
      <c r="D31" s="36">
        <f t="shared" si="0"/>
        <v>1.5833333333333333</v>
      </c>
      <c r="E31" s="36">
        <f t="shared" si="0"/>
        <v>1.211111111111111</v>
      </c>
      <c r="F31" s="36">
        <f t="shared" si="0"/>
        <v>0.98245614035087714</v>
      </c>
    </row>
    <row r="32" spans="1:10" ht="17.100000000000001" customHeight="1" thickBot="1" x14ac:dyDescent="0.25">
      <c r="B32" s="54" t="s">
        <v>8</v>
      </c>
      <c r="C32" s="36">
        <f t="shared" si="0"/>
        <v>2.0621118012422359</v>
      </c>
      <c r="D32" s="36">
        <f t="shared" si="0"/>
        <v>1.6288659793814433</v>
      </c>
      <c r="E32" s="36">
        <f t="shared" si="0"/>
        <v>1.3288288288288288</v>
      </c>
      <c r="F32" s="36">
        <f t="shared" si="0"/>
        <v>0.25440806045340053</v>
      </c>
    </row>
    <row r="33" spans="2:7" ht="17.100000000000001" customHeight="1" thickBot="1" x14ac:dyDescent="0.25">
      <c r="B33" s="54" t="s">
        <v>9</v>
      </c>
      <c r="C33" s="36">
        <f t="shared" si="0"/>
        <v>1.9333333333333333</v>
      </c>
      <c r="D33" s="36">
        <f t="shared" si="0"/>
        <v>1</v>
      </c>
      <c r="E33" s="36">
        <f t="shared" si="0"/>
        <v>2.4838709677419355</v>
      </c>
      <c r="F33" s="36">
        <f t="shared" si="0"/>
        <v>0.4838709677419355</v>
      </c>
    </row>
    <row r="34" spans="2:7" ht="17.100000000000001" customHeight="1" thickBot="1" x14ac:dyDescent="0.25">
      <c r="B34" s="54" t="s">
        <v>54</v>
      </c>
      <c r="C34" s="36">
        <f t="shared" si="0"/>
        <v>3.3725490196078431</v>
      </c>
      <c r="D34" s="36">
        <f t="shared" si="0"/>
        <v>1.9895833333333333</v>
      </c>
      <c r="E34" s="36">
        <f t="shared" si="0"/>
        <v>1.3300970873786409</v>
      </c>
      <c r="F34" s="36">
        <f t="shared" si="0"/>
        <v>1</v>
      </c>
    </row>
    <row r="35" spans="2:7" ht="17.100000000000001" customHeight="1" thickBot="1" x14ac:dyDescent="0.25">
      <c r="B35" s="54" t="s">
        <v>49</v>
      </c>
      <c r="C35" s="36">
        <f t="shared" si="0"/>
        <v>0.97938144329896903</v>
      </c>
      <c r="D35" s="36">
        <f t="shared" si="0"/>
        <v>1.8256880733944953</v>
      </c>
      <c r="E35" s="36">
        <f t="shared" si="0"/>
        <v>0.95138888888888884</v>
      </c>
      <c r="F35" s="36">
        <f t="shared" si="0"/>
        <v>0.4175257731958763</v>
      </c>
    </row>
    <row r="36" spans="2:7" ht="17.100000000000001" customHeight="1" thickBot="1" x14ac:dyDescent="0.25">
      <c r="B36" s="54" t="s">
        <v>26</v>
      </c>
      <c r="C36" s="36">
        <f t="shared" si="0"/>
        <v>1.2297687861271676</v>
      </c>
      <c r="D36" s="36">
        <f t="shared" si="0"/>
        <v>2.8384512683578103</v>
      </c>
      <c r="E36" s="36">
        <f t="shared" si="0"/>
        <v>1.3298245614035087</v>
      </c>
      <c r="F36" s="36">
        <f t="shared" si="0"/>
        <v>0.25297619047619047</v>
      </c>
    </row>
    <row r="37" spans="2:7" ht="17.100000000000001" customHeight="1" thickBot="1" x14ac:dyDescent="0.25">
      <c r="B37" s="54" t="s">
        <v>48</v>
      </c>
      <c r="C37" s="36">
        <f t="shared" si="0"/>
        <v>1.42643391521197</v>
      </c>
      <c r="D37" s="36">
        <f t="shared" si="0"/>
        <v>2.5190615835777126</v>
      </c>
      <c r="E37" s="36">
        <f t="shared" si="0"/>
        <v>1.5406824146981628</v>
      </c>
      <c r="F37" s="36">
        <f t="shared" si="0"/>
        <v>0.68141592920353977</v>
      </c>
    </row>
    <row r="38" spans="2:7" ht="17.100000000000001" customHeight="1" thickBot="1" x14ac:dyDescent="0.25">
      <c r="B38" s="54" t="s">
        <v>21</v>
      </c>
      <c r="C38" s="36">
        <f t="shared" si="0"/>
        <v>0.21875</v>
      </c>
      <c r="D38" s="36">
        <f t="shared" si="0"/>
        <v>2.7608695652173911</v>
      </c>
      <c r="E38" s="36">
        <f t="shared" si="0"/>
        <v>1.6744186046511629</v>
      </c>
      <c r="F38" s="36">
        <f t="shared" si="0"/>
        <v>0.35483870967741937</v>
      </c>
    </row>
    <row r="39" spans="2:7" ht="17.100000000000001" customHeight="1" thickBot="1" x14ac:dyDescent="0.25">
      <c r="B39" s="54" t="s">
        <v>10</v>
      </c>
      <c r="C39" s="36">
        <f t="shared" si="0"/>
        <v>1.2807017543859649</v>
      </c>
      <c r="D39" s="36">
        <f t="shared" si="0"/>
        <v>2.73109243697479</v>
      </c>
      <c r="E39" s="36">
        <f t="shared" si="0"/>
        <v>0.74269005847953218</v>
      </c>
      <c r="F39" s="36">
        <f t="shared" si="0"/>
        <v>0.49152542372881358</v>
      </c>
    </row>
    <row r="40" spans="2:7" ht="17.100000000000001" customHeight="1" thickBot="1" x14ac:dyDescent="0.25">
      <c r="B40" s="54" t="s">
        <v>155</v>
      </c>
      <c r="C40" s="36">
        <f t="shared" si="0"/>
        <v>0.735812133072407</v>
      </c>
      <c r="D40" s="36">
        <f t="shared" si="0"/>
        <v>1.3474387527839644</v>
      </c>
      <c r="E40" s="36">
        <f t="shared" si="0"/>
        <v>1.3898734177215191</v>
      </c>
      <c r="F40" s="36">
        <f t="shared" si="0"/>
        <v>0.13527575442247658</v>
      </c>
    </row>
    <row r="41" spans="2:7" ht="17.100000000000001" customHeight="1" thickBot="1" x14ac:dyDescent="0.25">
      <c r="B41" s="54" t="s">
        <v>156</v>
      </c>
      <c r="C41" s="36">
        <f t="shared" si="0"/>
        <v>2.6867469879518073</v>
      </c>
      <c r="D41" s="36">
        <f t="shared" si="0"/>
        <v>3.1558441558441559</v>
      </c>
      <c r="E41" s="36">
        <f t="shared" si="0"/>
        <v>2.5116279069767442</v>
      </c>
      <c r="F41" s="36">
        <f t="shared" si="0"/>
        <v>1.5243243243243243</v>
      </c>
    </row>
    <row r="42" spans="2:7" ht="17.100000000000001" customHeight="1" thickBot="1" x14ac:dyDescent="0.25">
      <c r="B42" s="54" t="s">
        <v>157</v>
      </c>
      <c r="C42" s="36">
        <f t="shared" si="0"/>
        <v>6</v>
      </c>
      <c r="D42" s="36">
        <f t="shared" si="0"/>
        <v>4.2941176470588234</v>
      </c>
      <c r="E42" s="36">
        <f t="shared" si="0"/>
        <v>1.3666666666666667</v>
      </c>
      <c r="F42" s="36">
        <f t="shared" si="0"/>
        <v>0.3968253968253968</v>
      </c>
    </row>
    <row r="43" spans="2:7" ht="17.100000000000001" customHeight="1" thickBot="1" x14ac:dyDescent="0.25">
      <c r="B43" s="54" t="s">
        <v>51</v>
      </c>
      <c r="C43" s="36">
        <f t="shared" ref="C43:F45" si="1">+(G21-C21)/C21</f>
        <v>5.1538461538461542</v>
      </c>
      <c r="D43" s="36">
        <f t="shared" si="0"/>
        <v>4.1463414634146343</v>
      </c>
      <c r="E43" s="36">
        <f t="shared" si="0"/>
        <v>1.3636363636363635</v>
      </c>
      <c r="F43" s="36">
        <f t="shared" si="0"/>
        <v>0.12666666666666668</v>
      </c>
    </row>
    <row r="44" spans="2:7" ht="17.100000000000001" customHeight="1" thickBot="1" x14ac:dyDescent="0.25">
      <c r="B44" s="54" t="s">
        <v>11</v>
      </c>
      <c r="C44" s="36">
        <f t="shared" si="1"/>
        <v>8.3333333333333339</v>
      </c>
      <c r="D44" s="36">
        <f t="shared" si="1"/>
        <v>56</v>
      </c>
      <c r="E44" s="36">
        <f t="shared" si="1"/>
        <v>0.33333333333333331</v>
      </c>
      <c r="F44" s="36">
        <f t="shared" si="1"/>
        <v>0.12121212121212122</v>
      </c>
    </row>
    <row r="45" spans="2:7" ht="17.100000000000001" customHeight="1" thickBot="1" x14ac:dyDescent="0.25">
      <c r="B45" s="56" t="s">
        <v>22</v>
      </c>
      <c r="C45" s="64">
        <f t="shared" si="1"/>
        <v>1.5675675675675675</v>
      </c>
      <c r="D45" s="64">
        <f t="shared" si="1"/>
        <v>2.1817560642295866</v>
      </c>
      <c r="E45" s="64">
        <f t="shared" si="1"/>
        <v>1.251054852320675</v>
      </c>
      <c r="F45" s="64">
        <f t="shared" si="1"/>
        <v>0.43170580964153277</v>
      </c>
    </row>
    <row r="47" spans="2:7" x14ac:dyDescent="0.2">
      <c r="B47" s="66" t="s">
        <v>123</v>
      </c>
      <c r="C47" s="66"/>
      <c r="D47" s="66"/>
      <c r="E47" s="66"/>
      <c r="F47" s="66"/>
      <c r="G47" s="66"/>
    </row>
    <row r="48" spans="2:7" x14ac:dyDescent="0.2">
      <c r="B48" s="66" t="s">
        <v>125</v>
      </c>
      <c r="C48" s="66"/>
      <c r="D48" s="66"/>
      <c r="E48" s="66"/>
      <c r="F48" s="66"/>
      <c r="G48" s="66"/>
    </row>
    <row r="50" spans="2:17" x14ac:dyDescent="0.2">
      <c r="L50" s="12" t="s">
        <v>259</v>
      </c>
    </row>
    <row r="53" spans="2:17" ht="39" customHeight="1" x14ac:dyDescent="0.2">
      <c r="C53" s="38" t="s">
        <v>230</v>
      </c>
      <c r="D53" s="38" t="s">
        <v>234</v>
      </c>
      <c r="E53" s="38" t="s">
        <v>237</v>
      </c>
      <c r="F53" s="60" t="s">
        <v>243</v>
      </c>
      <c r="G53" s="38" t="s">
        <v>250</v>
      </c>
      <c r="H53" s="38" t="s">
        <v>260</v>
      </c>
      <c r="I53" s="38" t="s">
        <v>269</v>
      </c>
      <c r="J53" s="38" t="s">
        <v>292</v>
      </c>
      <c r="P53" s="12">
        <v>2022</v>
      </c>
      <c r="Q53" s="12">
        <v>2023</v>
      </c>
    </row>
    <row r="54" spans="2:17" ht="15" thickBot="1" x14ac:dyDescent="0.25">
      <c r="B54" s="54" t="s">
        <v>52</v>
      </c>
      <c r="C54" s="105">
        <v>4.1183719302843844</v>
      </c>
      <c r="D54" s="105">
        <v>4.5798141633694698</v>
      </c>
      <c r="E54" s="105">
        <v>6.0795014208959959</v>
      </c>
      <c r="F54" s="105">
        <v>11.674488497052653</v>
      </c>
      <c r="G54" s="105">
        <f>+G6/$Q54*100000</f>
        <v>16.054633322580695</v>
      </c>
      <c r="H54" s="105">
        <f>+H6/$Q54*100000</f>
        <v>14.385134415816603</v>
      </c>
      <c r="I54" s="105">
        <f>+I6/$Q54*100000</f>
        <v>12.029540067916587</v>
      </c>
      <c r="J54" s="105">
        <f>+J6/$Q54*100000</f>
        <v>18.776145239086539</v>
      </c>
      <c r="P54" s="12">
        <v>8668474</v>
      </c>
      <c r="Q54" s="12">
        <v>8745139</v>
      </c>
    </row>
    <row r="55" spans="2:17" ht="15" thickBot="1" x14ac:dyDescent="0.25">
      <c r="B55" s="54" t="s">
        <v>53</v>
      </c>
      <c r="C55" s="105">
        <v>6.0317496220731872</v>
      </c>
      <c r="D55" s="105">
        <v>8.1428619897988046</v>
      </c>
      <c r="E55" s="105">
        <v>8.5198463411783774</v>
      </c>
      <c r="F55" s="105">
        <v>12.138896114422289</v>
      </c>
      <c r="G55" s="105">
        <f t="shared" ref="G55:J71" si="2">+G7/$Q55*100000</f>
        <v>14.155194289305491</v>
      </c>
      <c r="H55" s="105">
        <f t="shared" si="2"/>
        <v>12.005976308206751</v>
      </c>
      <c r="I55" s="105">
        <f t="shared" si="2"/>
        <v>9.0415377135878003</v>
      </c>
      <c r="J55" s="105">
        <f t="shared" si="2"/>
        <v>13.265862710919805</v>
      </c>
      <c r="P55" s="12">
        <v>1326315</v>
      </c>
      <c r="Q55" s="12">
        <v>1349328</v>
      </c>
    </row>
    <row r="56" spans="2:17" ht="15" thickBot="1" x14ac:dyDescent="0.25">
      <c r="B56" s="54" t="s">
        <v>154</v>
      </c>
      <c r="C56" s="105">
        <v>8.6594219487481663</v>
      </c>
      <c r="D56" s="105">
        <v>6.8678174076278564</v>
      </c>
      <c r="E56" s="105">
        <v>6.4696830651566755</v>
      </c>
      <c r="F56" s="105">
        <v>11.744963102899812</v>
      </c>
      <c r="G56" s="105">
        <f t="shared" si="2"/>
        <v>13.808792922745267</v>
      </c>
      <c r="H56" s="105">
        <f t="shared" si="2"/>
        <v>8.6429135559628651</v>
      </c>
      <c r="I56" s="105">
        <f t="shared" si="2"/>
        <v>13.113386084909173</v>
      </c>
      <c r="J56" s="105">
        <f t="shared" si="2"/>
        <v>17.385170945902313</v>
      </c>
      <c r="P56" s="12">
        <v>1004686</v>
      </c>
      <c r="Q56" s="12">
        <v>1006605</v>
      </c>
    </row>
    <row r="57" spans="2:17" ht="15" thickBot="1" x14ac:dyDescent="0.25">
      <c r="B57" s="54" t="s">
        <v>47</v>
      </c>
      <c r="C57" s="105">
        <v>4.929210586924504</v>
      </c>
      <c r="D57" s="105">
        <v>7.1388567120975575</v>
      </c>
      <c r="E57" s="105">
        <v>7.6487750486759545</v>
      </c>
      <c r="F57" s="105">
        <v>9.6884483949895426</v>
      </c>
      <c r="G57" s="105">
        <f t="shared" si="2"/>
        <v>17.816803483143644</v>
      </c>
      <c r="H57" s="105">
        <f t="shared" si="2"/>
        <v>17.982541189963587</v>
      </c>
      <c r="I57" s="105">
        <f t="shared" si="2"/>
        <v>16.490901828584118</v>
      </c>
      <c r="J57" s="105">
        <f t="shared" si="2"/>
        <v>18.728360870653322</v>
      </c>
      <c r="P57" s="12">
        <v>1176659</v>
      </c>
      <c r="Q57" s="12">
        <v>1206726</v>
      </c>
    </row>
    <row r="58" spans="2:17" ht="15" thickBot="1" x14ac:dyDescent="0.25">
      <c r="B58" s="54" t="s">
        <v>8</v>
      </c>
      <c r="C58" s="105">
        <v>7.3931177879791576</v>
      </c>
      <c r="D58" s="105">
        <v>8.9084773345835817</v>
      </c>
      <c r="E58" s="105">
        <v>10.194236949884305</v>
      </c>
      <c r="F58" s="105">
        <v>18.230234545513824</v>
      </c>
      <c r="G58" s="105">
        <f t="shared" si="2"/>
        <v>22.27841786177801</v>
      </c>
      <c r="H58" s="105">
        <f t="shared" si="2"/>
        <v>23.04663916735656</v>
      </c>
      <c r="I58" s="105">
        <f t="shared" si="2"/>
        <v>23.362965587300668</v>
      </c>
      <c r="J58" s="105">
        <f t="shared" si="2"/>
        <v>22.504365304595229</v>
      </c>
      <c r="P58" s="12">
        <v>2177701</v>
      </c>
      <c r="Q58" s="12">
        <v>2212904</v>
      </c>
    </row>
    <row r="59" spans="2:17" ht="15" thickBot="1" x14ac:dyDescent="0.25">
      <c r="B59" s="54" t="s">
        <v>9</v>
      </c>
      <c r="C59" s="105">
        <v>2.5623417753953692</v>
      </c>
      <c r="D59" s="105">
        <v>5.1246835507907385</v>
      </c>
      <c r="E59" s="105">
        <v>5.2955063358170964</v>
      </c>
      <c r="F59" s="105">
        <v>10.591012671634193</v>
      </c>
      <c r="G59" s="105">
        <f t="shared" si="2"/>
        <v>7.4762670998370515</v>
      </c>
      <c r="H59" s="105">
        <f t="shared" si="2"/>
        <v>10.194909681595979</v>
      </c>
      <c r="I59" s="105">
        <f t="shared" si="2"/>
        <v>18.350837426872761</v>
      </c>
      <c r="J59" s="105">
        <f t="shared" si="2"/>
        <v>15.632194845113835</v>
      </c>
      <c r="P59" s="12">
        <v>585402</v>
      </c>
      <c r="Q59" s="12">
        <v>588529</v>
      </c>
    </row>
    <row r="60" spans="2:17" ht="15" thickBot="1" x14ac:dyDescent="0.25">
      <c r="B60" s="54" t="s">
        <v>55</v>
      </c>
      <c r="C60" s="105">
        <v>2.1495043495852721</v>
      </c>
      <c r="D60" s="105">
        <v>4.0461258345134539</v>
      </c>
      <c r="E60" s="105">
        <v>4.3411558432800597</v>
      </c>
      <c r="F60" s="105">
        <v>6.8699844898509674</v>
      </c>
      <c r="G60" s="105">
        <f t="shared" si="2"/>
        <v>9.3596764154202141</v>
      </c>
      <c r="H60" s="105">
        <f t="shared" si="2"/>
        <v>12.045861575002696</v>
      </c>
      <c r="I60" s="105">
        <f t="shared" si="2"/>
        <v>10.073194348434312</v>
      </c>
      <c r="J60" s="105">
        <f t="shared" si="2"/>
        <v>13.682755656623273</v>
      </c>
      <c r="P60" s="12">
        <v>2372640</v>
      </c>
      <c r="Q60" s="12">
        <v>2382561</v>
      </c>
    </row>
    <row r="61" spans="2:17" ht="15" thickBot="1" x14ac:dyDescent="0.25">
      <c r="B61" s="54" t="s">
        <v>49</v>
      </c>
      <c r="C61" s="105">
        <v>4.7240382442551798</v>
      </c>
      <c r="D61" s="105">
        <v>5.3084553466372641</v>
      </c>
      <c r="E61" s="105">
        <v>7.0130052285850093</v>
      </c>
      <c r="F61" s="105">
        <v>9.4480764885103596</v>
      </c>
      <c r="G61" s="105">
        <f t="shared" si="2"/>
        <v>9.2279963953139088</v>
      </c>
      <c r="H61" s="105">
        <f t="shared" si="2"/>
        <v>14.803244217482728</v>
      </c>
      <c r="I61" s="105">
        <f t="shared" si="2"/>
        <v>13.50555722439171</v>
      </c>
      <c r="J61" s="105">
        <f t="shared" si="2"/>
        <v>13.21718233703815</v>
      </c>
      <c r="P61" s="12">
        <v>2053328</v>
      </c>
      <c r="Q61" s="12">
        <v>2080625</v>
      </c>
    </row>
    <row r="62" spans="2:17" ht="15" thickBot="1" x14ac:dyDescent="0.25">
      <c r="B62" s="54" t="s">
        <v>26</v>
      </c>
      <c r="C62" s="105">
        <v>8.8802071603471546</v>
      </c>
      <c r="D62" s="105">
        <v>9.6116693108381774</v>
      </c>
      <c r="E62" s="105">
        <v>10.971932257365342</v>
      </c>
      <c r="F62" s="105">
        <v>20.442442205828058</v>
      </c>
      <c r="G62" s="105">
        <f t="shared" si="2"/>
        <v>19.533979756568378</v>
      </c>
      <c r="H62" s="105">
        <f t="shared" si="2"/>
        <v>36.396754245064223</v>
      </c>
      <c r="I62" s="105">
        <f t="shared" si="2"/>
        <v>25.21820328910189</v>
      </c>
      <c r="J62" s="105">
        <f t="shared" si="2"/>
        <v>26.648753977690497</v>
      </c>
      <c r="P62" s="12">
        <v>7792611</v>
      </c>
      <c r="Q62" s="12">
        <v>7899056</v>
      </c>
    </row>
    <row r="63" spans="2:17" ht="15" thickBot="1" x14ac:dyDescent="0.25">
      <c r="B63" s="54" t="s">
        <v>220</v>
      </c>
      <c r="C63" s="105">
        <v>7.8658806539940338</v>
      </c>
      <c r="D63" s="105">
        <v>6.6889409052667457</v>
      </c>
      <c r="E63" s="105">
        <v>7.4735674044182714</v>
      </c>
      <c r="F63" s="105">
        <v>15.515989020721397</v>
      </c>
      <c r="G63" s="105">
        <f t="shared" si="2"/>
        <v>18.6460299382803</v>
      </c>
      <c r="H63" s="105">
        <f t="shared" si="2"/>
        <v>22.996131475782487</v>
      </c>
      <c r="I63" s="105">
        <f t="shared" si="2"/>
        <v>18.55021272379787</v>
      </c>
      <c r="J63" s="105">
        <f t="shared" si="2"/>
        <v>25.487379052325586</v>
      </c>
      <c r="P63" s="12">
        <v>5097967</v>
      </c>
      <c r="Q63" s="12">
        <v>5218269</v>
      </c>
    </row>
    <row r="64" spans="2:17" ht="15" thickBot="1" x14ac:dyDescent="0.25">
      <c r="B64" s="54" t="s">
        <v>21</v>
      </c>
      <c r="C64" s="105">
        <v>6.0676390058173491</v>
      </c>
      <c r="D64" s="105">
        <v>4.3611155354312201</v>
      </c>
      <c r="E64" s="105">
        <v>4.0766949570335314</v>
      </c>
      <c r="F64" s="105">
        <v>8.8170379303283362</v>
      </c>
      <c r="G64" s="105">
        <f t="shared" si="2"/>
        <v>7.398238650105994</v>
      </c>
      <c r="H64" s="105">
        <f t="shared" si="2"/>
        <v>16.408913929081244</v>
      </c>
      <c r="I64" s="105">
        <f t="shared" si="2"/>
        <v>10.907659548233196</v>
      </c>
      <c r="J64" s="105">
        <f t="shared" si="2"/>
        <v>11.951000896325068</v>
      </c>
      <c r="P64" s="12">
        <v>1054776</v>
      </c>
      <c r="Q64" s="12">
        <v>1054305</v>
      </c>
    </row>
    <row r="65" spans="2:17" ht="15" thickBot="1" x14ac:dyDescent="0.25">
      <c r="B65" s="54" t="s">
        <v>10</v>
      </c>
      <c r="C65" s="105">
        <v>4.2371873401762672</v>
      </c>
      <c r="D65" s="105">
        <v>4.423028890183998</v>
      </c>
      <c r="E65" s="105">
        <v>6.3557810102643995</v>
      </c>
      <c r="F65" s="105">
        <v>10.964651450456129</v>
      </c>
      <c r="G65" s="105">
        <f t="shared" si="2"/>
        <v>9.630642630558178</v>
      </c>
      <c r="H65" s="105">
        <f t="shared" si="2"/>
        <v>16.446174338337809</v>
      </c>
      <c r="I65" s="105">
        <f t="shared" si="2"/>
        <v>11.03819809194745</v>
      </c>
      <c r="J65" s="105">
        <f t="shared" si="2"/>
        <v>16.298010605559991</v>
      </c>
      <c r="P65" s="12">
        <v>2690464</v>
      </c>
      <c r="Q65" s="12">
        <v>2699716</v>
      </c>
    </row>
    <row r="66" spans="2:17" ht="15" thickBot="1" x14ac:dyDescent="0.25">
      <c r="B66" s="54" t="s">
        <v>155</v>
      </c>
      <c r="C66" s="105">
        <v>7.5699935529135143</v>
      </c>
      <c r="D66" s="105">
        <v>6.6515207539298782</v>
      </c>
      <c r="E66" s="105">
        <v>5.8515605741699375</v>
      </c>
      <c r="F66" s="105">
        <v>14.236328384246354</v>
      </c>
      <c r="G66" s="105">
        <f t="shared" si="2"/>
        <v>12.950878936877388</v>
      </c>
      <c r="H66" s="105">
        <f t="shared" si="2"/>
        <v>15.389206763775384</v>
      </c>
      <c r="I66" s="105">
        <f t="shared" si="2"/>
        <v>13.783122566417422</v>
      </c>
      <c r="J66" s="105">
        <f t="shared" si="2"/>
        <v>15.929435084704879</v>
      </c>
      <c r="P66" s="12">
        <v>6750336</v>
      </c>
      <c r="Q66" s="12">
        <v>6848956</v>
      </c>
    </row>
    <row r="67" spans="2:17" ht="15" thickBot="1" x14ac:dyDescent="0.25">
      <c r="B67" s="54" t="s">
        <v>156</v>
      </c>
      <c r="C67" s="105">
        <v>5.418186043536104</v>
      </c>
      <c r="D67" s="105">
        <v>5.026509944003374</v>
      </c>
      <c r="E67" s="105">
        <v>5.6140240933024694</v>
      </c>
      <c r="F67" s="105">
        <v>12.076679735592521</v>
      </c>
      <c r="G67" s="105">
        <f t="shared" si="2"/>
        <v>19.707783801747425</v>
      </c>
      <c r="H67" s="105">
        <f t="shared" si="2"/>
        <v>20.609447112938479</v>
      </c>
      <c r="I67" s="105">
        <f t="shared" si="2"/>
        <v>19.450165712835695</v>
      </c>
      <c r="J67" s="105">
        <f t="shared" si="2"/>
        <v>30.076911880444598</v>
      </c>
      <c r="P67" s="12">
        <v>1531878</v>
      </c>
      <c r="Q67" s="12">
        <v>1552686</v>
      </c>
    </row>
    <row r="68" spans="2:17" ht="15" thickBot="1" x14ac:dyDescent="0.25">
      <c r="B68" s="54" t="s">
        <v>157</v>
      </c>
      <c r="C68" s="105">
        <v>1.8069105293193821</v>
      </c>
      <c r="D68" s="105">
        <v>2.5597899165357911</v>
      </c>
      <c r="E68" s="105">
        <v>4.5172763232984554</v>
      </c>
      <c r="F68" s="105">
        <v>9.4862802789267562</v>
      </c>
      <c r="G68" s="105">
        <f t="shared" si="2"/>
        <v>12.49628086878905</v>
      </c>
      <c r="H68" s="105">
        <f t="shared" si="2"/>
        <v>13.388872359416839</v>
      </c>
      <c r="I68" s="105">
        <f t="shared" si="2"/>
        <v>10.562332639095509</v>
      </c>
      <c r="J68" s="105">
        <f t="shared" si="2"/>
        <v>13.09134186254091</v>
      </c>
      <c r="P68" s="12">
        <v>664117</v>
      </c>
      <c r="Q68" s="12">
        <v>672200</v>
      </c>
    </row>
    <row r="69" spans="2:17" ht="15" thickBot="1" x14ac:dyDescent="0.25">
      <c r="B69" s="54" t="s">
        <v>51</v>
      </c>
      <c r="C69" s="105">
        <v>1.177443444221334</v>
      </c>
      <c r="D69" s="105">
        <v>1.8567377389644113</v>
      </c>
      <c r="E69" s="105">
        <v>1.9925965979130269</v>
      </c>
      <c r="F69" s="105">
        <v>6.792942947430773</v>
      </c>
      <c r="G69" s="105">
        <f t="shared" si="2"/>
        <v>7.2075026498833958</v>
      </c>
      <c r="H69" s="105">
        <f t="shared" si="2"/>
        <v>9.5048941195337289</v>
      </c>
      <c r="I69" s="105">
        <f t="shared" si="2"/>
        <v>4.6848767224242076</v>
      </c>
      <c r="J69" s="105">
        <f t="shared" si="2"/>
        <v>7.6129246739393377</v>
      </c>
      <c r="P69" s="12">
        <v>2208174</v>
      </c>
      <c r="Q69" s="12">
        <v>2219909</v>
      </c>
    </row>
    <row r="70" spans="2:17" ht="15" thickBot="1" x14ac:dyDescent="0.25">
      <c r="B70" s="54" t="s">
        <v>11</v>
      </c>
      <c r="C70" s="105">
        <v>0.93781651307316216</v>
      </c>
      <c r="D70" s="105">
        <v>0.31260550435772072</v>
      </c>
      <c r="E70" s="105">
        <v>5.6268990784389734</v>
      </c>
      <c r="F70" s="105">
        <v>10.315981643804784</v>
      </c>
      <c r="G70" s="105">
        <f t="shared" si="2"/>
        <v>8.6885556207197219</v>
      </c>
      <c r="H70" s="105">
        <f t="shared" si="2"/>
        <v>17.687416799322293</v>
      </c>
      <c r="I70" s="105">
        <f t="shared" si="2"/>
        <v>7.4473333891883344</v>
      </c>
      <c r="J70" s="105">
        <f t="shared" si="2"/>
        <v>11.481305641665347</v>
      </c>
      <c r="P70" s="12">
        <v>319892</v>
      </c>
      <c r="Q70" s="12">
        <v>322263</v>
      </c>
    </row>
    <row r="71" spans="2:17" ht="15" thickBot="1" x14ac:dyDescent="0.25">
      <c r="B71" s="56" t="s">
        <v>22</v>
      </c>
      <c r="C71" s="106">
        <v>5.9230650302830394</v>
      </c>
      <c r="D71" s="106">
        <v>6.1652956414077016</v>
      </c>
      <c r="E71" s="106">
        <v>6.9888797192315515</v>
      </c>
      <c r="F71" s="106">
        <v>13.449064800269277</v>
      </c>
      <c r="G71" s="106">
        <f t="shared" si="2"/>
        <v>15.022957763620084</v>
      </c>
      <c r="H71" s="106">
        <f t="shared" si="2"/>
        <v>19.377950921411891</v>
      </c>
      <c r="I71" s="106">
        <f t="shared" si="2"/>
        <v>15.541062539678451</v>
      </c>
      <c r="J71" s="106">
        <f t="shared" si="2"/>
        <v>19.280156044003284</v>
      </c>
      <c r="P71" s="12">
        <v>47475420</v>
      </c>
      <c r="Q71" s="12">
        <v>48059777</v>
      </c>
    </row>
    <row r="72" spans="2:17" ht="13.5" thickBot="1" x14ac:dyDescent="0.25">
      <c r="C72" s="105"/>
      <c r="D72" s="105"/>
      <c r="E72" s="105"/>
      <c r="F72" s="105"/>
      <c r="G72" s="105"/>
    </row>
    <row r="73" spans="2:17" ht="13.5" thickBot="1" x14ac:dyDescent="0.25">
      <c r="C73" s="105"/>
      <c r="D73" s="105"/>
      <c r="E73" s="105"/>
      <c r="F73" s="105"/>
      <c r="G73" s="105"/>
    </row>
    <row r="74" spans="2:17" ht="13.5" thickBot="1" x14ac:dyDescent="0.25">
      <c r="C74" s="105"/>
      <c r="D74" s="105"/>
      <c r="E74" s="105"/>
      <c r="F74" s="105"/>
      <c r="G74" s="105"/>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F6A0-F3CB-4BC9-A991-D55D30459AA7}">
  <dimension ref="A1:Q74"/>
  <sheetViews>
    <sheetView workbookViewId="0"/>
  </sheetViews>
  <sheetFormatPr baseColWidth="10" defaultColWidth="11.42578125" defaultRowHeight="12.75" x14ac:dyDescent="0.2"/>
  <cols>
    <col min="1" max="1" width="10.28515625" style="12" customWidth="1"/>
    <col min="2" max="2" width="35.28515625" style="12" customWidth="1"/>
    <col min="3" max="15" width="12.28515625" style="12" customWidth="1"/>
    <col min="16" max="16" width="0.140625" style="12" hidden="1" customWidth="1"/>
    <col min="17" max="17" width="15.28515625" style="12" hidden="1" customWidth="1"/>
    <col min="18" max="61" width="12.28515625" style="12" customWidth="1"/>
    <col min="62" max="16384" width="11.42578125" style="12"/>
  </cols>
  <sheetData>
    <row r="1" spans="1:10" ht="15" x14ac:dyDescent="0.2">
      <c r="C1" s="52"/>
      <c r="D1" s="52"/>
    </row>
    <row r="2" spans="1:10" ht="40.5" customHeight="1" x14ac:dyDescent="0.2">
      <c r="B2" s="10"/>
      <c r="C2" s="20"/>
      <c r="D2" s="52"/>
    </row>
    <row r="3" spans="1:10" ht="27.95" customHeight="1" x14ac:dyDescent="0.2">
      <c r="B3" s="53"/>
      <c r="C3" s="11"/>
    </row>
    <row r="5" spans="1:10" ht="39" customHeight="1" x14ac:dyDescent="0.2">
      <c r="C5" s="38" t="s">
        <v>230</v>
      </c>
      <c r="D5" s="38" t="s">
        <v>234</v>
      </c>
      <c r="E5" s="38" t="s">
        <v>237</v>
      </c>
      <c r="F5" s="60" t="s">
        <v>243</v>
      </c>
      <c r="G5" s="38" t="s">
        <v>250</v>
      </c>
      <c r="H5" s="38" t="s">
        <v>260</v>
      </c>
      <c r="I5" s="38" t="s">
        <v>269</v>
      </c>
      <c r="J5" s="38" t="s">
        <v>292</v>
      </c>
    </row>
    <row r="6" spans="1:10" ht="17.100000000000001" customHeight="1" thickBot="1" x14ac:dyDescent="0.25">
      <c r="B6" s="54" t="s">
        <v>52</v>
      </c>
      <c r="C6" s="40">
        <v>122</v>
      </c>
      <c r="D6" s="40">
        <v>132</v>
      </c>
      <c r="E6" s="40">
        <v>115</v>
      </c>
      <c r="F6" s="40">
        <v>80</v>
      </c>
      <c r="G6" s="40">
        <v>81</v>
      </c>
      <c r="H6" s="40">
        <v>86</v>
      </c>
      <c r="I6" s="40">
        <v>97</v>
      </c>
      <c r="J6" s="40">
        <v>76</v>
      </c>
    </row>
    <row r="7" spans="1:10" ht="17.100000000000001" customHeight="1" thickBot="1" x14ac:dyDescent="0.25">
      <c r="B7" s="54" t="s">
        <v>53</v>
      </c>
      <c r="C7" s="40">
        <v>31</v>
      </c>
      <c r="D7" s="40">
        <v>44</v>
      </c>
      <c r="E7" s="40">
        <v>16</v>
      </c>
      <c r="F7" s="40">
        <v>40</v>
      </c>
      <c r="G7" s="40">
        <v>8</v>
      </c>
      <c r="H7" s="40">
        <v>5</v>
      </c>
      <c r="I7" s="40">
        <v>2</v>
      </c>
      <c r="J7" s="40">
        <v>5</v>
      </c>
    </row>
    <row r="8" spans="1:10" ht="17.100000000000001" customHeight="1" thickBot="1" x14ac:dyDescent="0.25">
      <c r="B8" s="54" t="s">
        <v>154</v>
      </c>
      <c r="C8" s="40">
        <v>14</v>
      </c>
      <c r="D8" s="40">
        <v>26</v>
      </c>
      <c r="E8" s="40">
        <v>35</v>
      </c>
      <c r="F8" s="40">
        <v>43</v>
      </c>
      <c r="G8" s="40">
        <v>48</v>
      </c>
      <c r="H8" s="40">
        <v>23</v>
      </c>
      <c r="I8" s="40">
        <v>24</v>
      </c>
      <c r="J8" s="40">
        <v>42</v>
      </c>
    </row>
    <row r="9" spans="1:10" ht="17.100000000000001" customHeight="1" thickBot="1" x14ac:dyDescent="0.25">
      <c r="B9" s="54" t="s">
        <v>47</v>
      </c>
      <c r="C9" s="40">
        <v>37</v>
      </c>
      <c r="D9" s="40">
        <v>32</v>
      </c>
      <c r="E9" s="40">
        <v>29</v>
      </c>
      <c r="F9" s="40">
        <v>51</v>
      </c>
      <c r="G9" s="40">
        <v>15</v>
      </c>
      <c r="H9" s="40">
        <v>19</v>
      </c>
      <c r="I9" s="40">
        <v>4</v>
      </c>
      <c r="J9" s="40">
        <v>0</v>
      </c>
    </row>
    <row r="10" spans="1:10" ht="17.100000000000001" customHeight="1" thickBot="1" x14ac:dyDescent="0.25">
      <c r="B10" s="54" t="s">
        <v>8</v>
      </c>
      <c r="C10" s="40">
        <v>23</v>
      </c>
      <c r="D10" s="40">
        <v>26</v>
      </c>
      <c r="E10" s="40">
        <v>20</v>
      </c>
      <c r="F10" s="40">
        <v>8</v>
      </c>
      <c r="G10" s="40">
        <v>8</v>
      </c>
      <c r="H10" s="40">
        <v>16</v>
      </c>
      <c r="I10" s="40">
        <v>3</v>
      </c>
      <c r="J10" s="40">
        <v>20</v>
      </c>
    </row>
    <row r="11" spans="1:10" ht="17.100000000000001" customHeight="1" thickBot="1" x14ac:dyDescent="0.25">
      <c r="A11" s="67"/>
      <c r="B11" s="54" t="s">
        <v>9</v>
      </c>
      <c r="C11" s="40">
        <v>3</v>
      </c>
      <c r="D11" s="40">
        <v>8</v>
      </c>
      <c r="E11" s="40">
        <v>8</v>
      </c>
      <c r="F11" s="40">
        <v>5</v>
      </c>
      <c r="G11" s="40">
        <v>0</v>
      </c>
      <c r="H11" s="40">
        <v>0</v>
      </c>
      <c r="I11" s="40">
        <v>2</v>
      </c>
      <c r="J11" s="40">
        <v>4</v>
      </c>
    </row>
    <row r="12" spans="1:10" ht="17.100000000000001" customHeight="1" thickBot="1" x14ac:dyDescent="0.25">
      <c r="A12" s="67"/>
      <c r="B12" s="54" t="s">
        <v>54</v>
      </c>
      <c r="C12" s="40">
        <v>29</v>
      </c>
      <c r="D12" s="40">
        <v>54</v>
      </c>
      <c r="E12" s="40">
        <v>46</v>
      </c>
      <c r="F12" s="40">
        <v>88</v>
      </c>
      <c r="G12" s="40">
        <v>10</v>
      </c>
      <c r="H12" s="55">
        <v>9</v>
      </c>
      <c r="I12" s="55">
        <v>3</v>
      </c>
      <c r="J12" s="55">
        <v>12</v>
      </c>
    </row>
    <row r="13" spans="1:10" ht="17.100000000000001" customHeight="1" thickBot="1" x14ac:dyDescent="0.25">
      <c r="A13" s="67"/>
      <c r="B13" s="54" t="s">
        <v>49</v>
      </c>
      <c r="C13" s="40">
        <v>32</v>
      </c>
      <c r="D13" s="40">
        <v>41</v>
      </c>
      <c r="E13" s="40">
        <v>56</v>
      </c>
      <c r="F13" s="40">
        <v>24</v>
      </c>
      <c r="G13" s="40">
        <v>7</v>
      </c>
      <c r="H13" s="40">
        <v>42</v>
      </c>
      <c r="I13" s="40">
        <v>35</v>
      </c>
      <c r="J13" s="40">
        <v>27</v>
      </c>
    </row>
    <row r="14" spans="1:10" ht="17.100000000000001" customHeight="1" thickBot="1" x14ac:dyDescent="0.25">
      <c r="A14" s="67"/>
      <c r="B14" s="54" t="s">
        <v>26</v>
      </c>
      <c r="C14" s="40">
        <v>490</v>
      </c>
      <c r="D14" s="40">
        <v>653</v>
      </c>
      <c r="E14" s="40">
        <v>786</v>
      </c>
      <c r="F14" s="40">
        <v>593</v>
      </c>
      <c r="G14" s="40">
        <v>527</v>
      </c>
      <c r="H14" s="40">
        <v>703</v>
      </c>
      <c r="I14" s="40">
        <v>315</v>
      </c>
      <c r="J14" s="40">
        <v>580</v>
      </c>
    </row>
    <row r="15" spans="1:10" ht="17.100000000000001" customHeight="1" thickBot="1" x14ac:dyDescent="0.25">
      <c r="A15" s="67"/>
      <c r="B15" s="54" t="s">
        <v>48</v>
      </c>
      <c r="C15" s="40">
        <v>82</v>
      </c>
      <c r="D15" s="40">
        <v>81</v>
      </c>
      <c r="E15" s="40">
        <v>117</v>
      </c>
      <c r="F15" s="40">
        <v>52</v>
      </c>
      <c r="G15" s="40">
        <v>82</v>
      </c>
      <c r="H15" s="40">
        <v>72</v>
      </c>
      <c r="I15" s="40">
        <v>58</v>
      </c>
      <c r="J15" s="40">
        <v>81</v>
      </c>
    </row>
    <row r="16" spans="1:10" ht="17.100000000000001" customHeight="1" thickBot="1" x14ac:dyDescent="0.25">
      <c r="B16" s="54" t="s">
        <v>21</v>
      </c>
      <c r="C16" s="40">
        <v>5</v>
      </c>
      <c r="D16" s="40">
        <v>8</v>
      </c>
      <c r="E16" s="40">
        <v>17</v>
      </c>
      <c r="F16" s="40">
        <v>28</v>
      </c>
      <c r="G16" s="40">
        <v>12</v>
      </c>
      <c r="H16" s="40">
        <v>25</v>
      </c>
      <c r="I16" s="40">
        <v>19</v>
      </c>
      <c r="J16" s="40">
        <v>16</v>
      </c>
    </row>
    <row r="17" spans="1:10" ht="17.100000000000001" customHeight="1" thickBot="1" x14ac:dyDescent="0.25">
      <c r="B17" s="54" t="s">
        <v>10</v>
      </c>
      <c r="C17" s="40">
        <v>48</v>
      </c>
      <c r="D17" s="40">
        <v>66</v>
      </c>
      <c r="E17" s="40">
        <v>39</v>
      </c>
      <c r="F17" s="40">
        <v>26</v>
      </c>
      <c r="G17" s="40">
        <v>39</v>
      </c>
      <c r="H17" s="40">
        <v>25</v>
      </c>
      <c r="I17" s="40">
        <v>15</v>
      </c>
      <c r="J17" s="40">
        <v>46</v>
      </c>
    </row>
    <row r="18" spans="1:10" ht="17.100000000000001" customHeight="1" thickBot="1" x14ac:dyDescent="0.25">
      <c r="B18" s="54" t="s">
        <v>155</v>
      </c>
      <c r="C18" s="40">
        <v>104</v>
      </c>
      <c r="D18" s="40">
        <v>114</v>
      </c>
      <c r="E18" s="40">
        <v>146</v>
      </c>
      <c r="F18" s="40">
        <v>120</v>
      </c>
      <c r="G18" s="40">
        <v>60</v>
      </c>
      <c r="H18" s="40">
        <v>102</v>
      </c>
      <c r="I18" s="40">
        <v>47</v>
      </c>
      <c r="J18" s="40">
        <v>54</v>
      </c>
    </row>
    <row r="19" spans="1:10" ht="17.100000000000001" customHeight="1" thickBot="1" x14ac:dyDescent="0.25">
      <c r="B19" s="54" t="s">
        <v>156</v>
      </c>
      <c r="C19" s="40">
        <v>7</v>
      </c>
      <c r="D19" s="40">
        <v>21</v>
      </c>
      <c r="E19" s="40">
        <v>40</v>
      </c>
      <c r="F19" s="40">
        <v>17</v>
      </c>
      <c r="G19" s="40">
        <v>10</v>
      </c>
      <c r="H19" s="40">
        <v>18</v>
      </c>
      <c r="I19" s="40">
        <v>4</v>
      </c>
      <c r="J19" s="40">
        <v>12</v>
      </c>
    </row>
    <row r="20" spans="1:10" ht="17.100000000000001" customHeight="1" thickBot="1" x14ac:dyDescent="0.25">
      <c r="B20" s="54" t="s">
        <v>157</v>
      </c>
      <c r="C20" s="40">
        <v>15</v>
      </c>
      <c r="D20" s="40">
        <v>13</v>
      </c>
      <c r="E20" s="40">
        <v>17</v>
      </c>
      <c r="F20" s="40">
        <v>5</v>
      </c>
      <c r="G20" s="40">
        <v>11</v>
      </c>
      <c r="H20" s="40">
        <v>11</v>
      </c>
      <c r="I20" s="40">
        <v>9</v>
      </c>
      <c r="J20" s="40">
        <v>21</v>
      </c>
    </row>
    <row r="21" spans="1:10" ht="17.100000000000001" customHeight="1" thickBot="1" x14ac:dyDescent="0.25">
      <c r="B21" s="54" t="s">
        <v>51</v>
      </c>
      <c r="C21" s="40">
        <v>29</v>
      </c>
      <c r="D21" s="40">
        <v>32</v>
      </c>
      <c r="E21" s="40">
        <v>39</v>
      </c>
      <c r="F21" s="40">
        <v>8</v>
      </c>
      <c r="G21" s="40">
        <v>1</v>
      </c>
      <c r="H21" s="40">
        <v>9</v>
      </c>
      <c r="I21" s="40">
        <v>4</v>
      </c>
      <c r="J21" s="115">
        <v>0</v>
      </c>
    </row>
    <row r="22" spans="1:10" ht="17.100000000000001" customHeight="1" thickBot="1" x14ac:dyDescent="0.25">
      <c r="B22" s="54" t="s">
        <v>11</v>
      </c>
      <c r="C22" s="40">
        <v>9</v>
      </c>
      <c r="D22" s="40">
        <v>10</v>
      </c>
      <c r="E22" s="40">
        <v>4</v>
      </c>
      <c r="F22" s="40">
        <v>0</v>
      </c>
      <c r="G22" s="40">
        <v>0</v>
      </c>
      <c r="H22" s="40">
        <v>0</v>
      </c>
      <c r="I22" s="40">
        <v>1</v>
      </c>
      <c r="J22" s="40">
        <v>6</v>
      </c>
    </row>
    <row r="23" spans="1:10" ht="17.100000000000001" customHeight="1" thickBot="1" x14ac:dyDescent="0.25">
      <c r="B23" s="56" t="s">
        <v>22</v>
      </c>
      <c r="C23" s="57">
        <v>1080</v>
      </c>
      <c r="D23" s="57">
        <v>1361</v>
      </c>
      <c r="E23" s="57">
        <v>1530</v>
      </c>
      <c r="F23" s="57">
        <f>SUM(F6:F22)</f>
        <v>1188</v>
      </c>
      <c r="G23" s="57">
        <f>SUM(G6:G22)</f>
        <v>919</v>
      </c>
      <c r="H23" s="57">
        <f>SUM(H6:H22)</f>
        <v>1165</v>
      </c>
      <c r="I23" s="57">
        <f>SUM(I6:I22)</f>
        <v>642</v>
      </c>
      <c r="J23" s="57">
        <f>SUM(J6:J22)</f>
        <v>1002</v>
      </c>
    </row>
    <row r="24" spans="1:10" ht="33" customHeight="1" x14ac:dyDescent="0.2">
      <c r="C24" s="18"/>
      <c r="G24" s="18"/>
      <c r="H24" s="13"/>
    </row>
    <row r="25" spans="1:10" ht="30.75" customHeight="1" x14ac:dyDescent="0.2">
      <c r="B25" s="58"/>
      <c r="C25" s="58"/>
      <c r="D25" s="58"/>
      <c r="E25" s="58"/>
      <c r="F25" s="63"/>
      <c r="G25" s="63"/>
    </row>
    <row r="26" spans="1:10" ht="15.75" customHeight="1" x14ac:dyDescent="0.2"/>
    <row r="27" spans="1:10" s="59" customFormat="1" ht="39" customHeight="1" x14ac:dyDescent="0.2">
      <c r="A27" s="12"/>
      <c r="C27" s="39" t="s">
        <v>250</v>
      </c>
      <c r="D27" s="39" t="s">
        <v>260</v>
      </c>
      <c r="E27" s="39" t="s">
        <v>269</v>
      </c>
      <c r="F27" s="39" t="s">
        <v>292</v>
      </c>
    </row>
    <row r="28" spans="1:10" ht="17.100000000000001" customHeight="1" thickBot="1" x14ac:dyDescent="0.25">
      <c r="B28" s="54" t="s">
        <v>52</v>
      </c>
      <c r="C28" s="36">
        <f t="shared" ref="C28:F43" si="0">+(G6-C6)/C6</f>
        <v>-0.33606557377049179</v>
      </c>
      <c r="D28" s="36">
        <f t="shared" si="0"/>
        <v>-0.34848484848484851</v>
      </c>
      <c r="E28" s="36">
        <f t="shared" si="0"/>
        <v>-0.15652173913043479</v>
      </c>
      <c r="F28" s="36">
        <f t="shared" si="0"/>
        <v>-0.05</v>
      </c>
    </row>
    <row r="29" spans="1:10" ht="17.100000000000001" customHeight="1" thickBot="1" x14ac:dyDescent="0.25">
      <c r="B29" s="54" t="s">
        <v>53</v>
      </c>
      <c r="C29" s="36">
        <f t="shared" si="0"/>
        <v>-0.74193548387096775</v>
      </c>
      <c r="D29" s="36">
        <f t="shared" si="0"/>
        <v>-0.88636363636363635</v>
      </c>
      <c r="E29" s="36">
        <f t="shared" si="0"/>
        <v>-0.875</v>
      </c>
      <c r="F29" s="36">
        <f t="shared" si="0"/>
        <v>-0.875</v>
      </c>
    </row>
    <row r="30" spans="1:10" ht="17.100000000000001" customHeight="1" thickBot="1" x14ac:dyDescent="0.25">
      <c r="B30" s="54" t="s">
        <v>154</v>
      </c>
      <c r="C30" s="36">
        <f t="shared" si="0"/>
        <v>2.4285714285714284</v>
      </c>
      <c r="D30" s="36">
        <f t="shared" si="0"/>
        <v>-0.11538461538461539</v>
      </c>
      <c r="E30" s="36">
        <f t="shared" si="0"/>
        <v>-0.31428571428571428</v>
      </c>
      <c r="F30" s="36">
        <f t="shared" si="0"/>
        <v>-2.3255813953488372E-2</v>
      </c>
    </row>
    <row r="31" spans="1:10" ht="17.100000000000001" customHeight="1" thickBot="1" x14ac:dyDescent="0.25">
      <c r="B31" s="54" t="s">
        <v>47</v>
      </c>
      <c r="C31" s="36">
        <f t="shared" si="0"/>
        <v>-0.59459459459459463</v>
      </c>
      <c r="D31" s="36">
        <f t="shared" si="0"/>
        <v>-0.40625</v>
      </c>
      <c r="E31" s="36">
        <f t="shared" si="0"/>
        <v>-0.86206896551724133</v>
      </c>
      <c r="F31" s="36">
        <f t="shared" si="0"/>
        <v>-1</v>
      </c>
    </row>
    <row r="32" spans="1:10" ht="17.100000000000001" customHeight="1" thickBot="1" x14ac:dyDescent="0.25">
      <c r="B32" s="54" t="s">
        <v>8</v>
      </c>
      <c r="C32" s="36">
        <f t="shared" si="0"/>
        <v>-0.65217391304347827</v>
      </c>
      <c r="D32" s="36">
        <f t="shared" si="0"/>
        <v>-0.38461538461538464</v>
      </c>
      <c r="E32" s="36">
        <f t="shared" si="0"/>
        <v>-0.85</v>
      </c>
      <c r="F32" s="36">
        <f t="shared" si="0"/>
        <v>1.5</v>
      </c>
    </row>
    <row r="33" spans="2:7" ht="17.100000000000001" customHeight="1" thickBot="1" x14ac:dyDescent="0.25">
      <c r="B33" s="54" t="s">
        <v>9</v>
      </c>
      <c r="C33" s="36">
        <f t="shared" si="0"/>
        <v>-1</v>
      </c>
      <c r="D33" s="36">
        <f t="shared" si="0"/>
        <v>-1</v>
      </c>
      <c r="E33" s="36">
        <f t="shared" si="0"/>
        <v>-0.75</v>
      </c>
      <c r="F33" s="36">
        <f t="shared" si="0"/>
        <v>-0.2</v>
      </c>
    </row>
    <row r="34" spans="2:7" ht="17.100000000000001" customHeight="1" thickBot="1" x14ac:dyDescent="0.25">
      <c r="B34" s="54" t="s">
        <v>54</v>
      </c>
      <c r="C34" s="36">
        <f t="shared" si="0"/>
        <v>-0.65517241379310343</v>
      </c>
      <c r="D34" s="36">
        <f t="shared" si="0"/>
        <v>-0.83333333333333337</v>
      </c>
      <c r="E34" s="36">
        <f t="shared" si="0"/>
        <v>-0.93478260869565222</v>
      </c>
      <c r="F34" s="36">
        <f t="shared" si="0"/>
        <v>-0.86363636363636365</v>
      </c>
    </row>
    <row r="35" spans="2:7" ht="17.100000000000001" customHeight="1" thickBot="1" x14ac:dyDescent="0.25">
      <c r="B35" s="54" t="s">
        <v>49</v>
      </c>
      <c r="C35" s="36">
        <f t="shared" si="0"/>
        <v>-0.78125</v>
      </c>
      <c r="D35" s="36">
        <f t="shared" si="0"/>
        <v>2.4390243902439025E-2</v>
      </c>
      <c r="E35" s="36">
        <f t="shared" si="0"/>
        <v>-0.375</v>
      </c>
      <c r="F35" s="36">
        <f t="shared" si="0"/>
        <v>0.125</v>
      </c>
    </row>
    <row r="36" spans="2:7" ht="17.100000000000001" customHeight="1" thickBot="1" x14ac:dyDescent="0.25">
      <c r="B36" s="54" t="s">
        <v>26</v>
      </c>
      <c r="C36" s="36">
        <f t="shared" si="0"/>
        <v>7.5510204081632656E-2</v>
      </c>
      <c r="D36" s="36">
        <f t="shared" si="0"/>
        <v>7.6569678407350683E-2</v>
      </c>
      <c r="E36" s="36">
        <f t="shared" si="0"/>
        <v>-0.5992366412213741</v>
      </c>
      <c r="F36" s="36">
        <f t="shared" si="0"/>
        <v>-2.1922428330522766E-2</v>
      </c>
    </row>
    <row r="37" spans="2:7" ht="17.100000000000001" customHeight="1" thickBot="1" x14ac:dyDescent="0.25">
      <c r="B37" s="54" t="s">
        <v>48</v>
      </c>
      <c r="C37" s="36">
        <f t="shared" si="0"/>
        <v>0</v>
      </c>
      <c r="D37" s="36">
        <f t="shared" si="0"/>
        <v>-0.1111111111111111</v>
      </c>
      <c r="E37" s="36">
        <f t="shared" si="0"/>
        <v>-0.50427350427350426</v>
      </c>
      <c r="F37" s="36">
        <f t="shared" si="0"/>
        <v>0.55769230769230771</v>
      </c>
    </row>
    <row r="38" spans="2:7" ht="17.100000000000001" customHeight="1" thickBot="1" x14ac:dyDescent="0.25">
      <c r="B38" s="54" t="s">
        <v>21</v>
      </c>
      <c r="C38" s="36">
        <f t="shared" si="0"/>
        <v>1.4</v>
      </c>
      <c r="D38" s="36">
        <f t="shared" si="0"/>
        <v>2.125</v>
      </c>
      <c r="E38" s="36">
        <f t="shared" si="0"/>
        <v>0.11764705882352941</v>
      </c>
      <c r="F38" s="36">
        <f t="shared" si="0"/>
        <v>-0.42857142857142855</v>
      </c>
    </row>
    <row r="39" spans="2:7" ht="17.100000000000001" customHeight="1" thickBot="1" x14ac:dyDescent="0.25">
      <c r="B39" s="54" t="s">
        <v>10</v>
      </c>
      <c r="C39" s="36">
        <f t="shared" si="0"/>
        <v>-0.1875</v>
      </c>
      <c r="D39" s="36">
        <f t="shared" si="0"/>
        <v>-0.62121212121212122</v>
      </c>
      <c r="E39" s="36">
        <f t="shared" si="0"/>
        <v>-0.61538461538461542</v>
      </c>
      <c r="F39" s="36">
        <f t="shared" si="0"/>
        <v>0.76923076923076927</v>
      </c>
    </row>
    <row r="40" spans="2:7" ht="17.100000000000001" customHeight="1" thickBot="1" x14ac:dyDescent="0.25">
      <c r="B40" s="54" t="s">
        <v>155</v>
      </c>
      <c r="C40" s="36">
        <f t="shared" si="0"/>
        <v>-0.42307692307692307</v>
      </c>
      <c r="D40" s="36">
        <f t="shared" si="0"/>
        <v>-0.10526315789473684</v>
      </c>
      <c r="E40" s="36">
        <f t="shared" si="0"/>
        <v>-0.67808219178082196</v>
      </c>
      <c r="F40" s="36">
        <f t="shared" si="0"/>
        <v>-0.55000000000000004</v>
      </c>
    </row>
    <row r="41" spans="2:7" ht="17.100000000000001" customHeight="1" thickBot="1" x14ac:dyDescent="0.25">
      <c r="B41" s="54" t="s">
        <v>156</v>
      </c>
      <c r="C41" s="36">
        <f t="shared" si="0"/>
        <v>0.42857142857142855</v>
      </c>
      <c r="D41" s="36">
        <f t="shared" si="0"/>
        <v>-0.14285714285714285</v>
      </c>
      <c r="E41" s="36">
        <f t="shared" si="0"/>
        <v>-0.9</v>
      </c>
      <c r="F41" s="36">
        <f t="shared" si="0"/>
        <v>-0.29411764705882354</v>
      </c>
    </row>
    <row r="42" spans="2:7" ht="17.100000000000001" customHeight="1" thickBot="1" x14ac:dyDescent="0.25">
      <c r="B42" s="54" t="s">
        <v>157</v>
      </c>
      <c r="C42" s="36">
        <f t="shared" si="0"/>
        <v>-0.26666666666666666</v>
      </c>
      <c r="D42" s="36">
        <f t="shared" si="0"/>
        <v>-0.15384615384615385</v>
      </c>
      <c r="E42" s="36">
        <f t="shared" si="0"/>
        <v>-0.47058823529411764</v>
      </c>
      <c r="F42" s="36">
        <f t="shared" si="0"/>
        <v>3.2</v>
      </c>
    </row>
    <row r="43" spans="2:7" ht="17.100000000000001" customHeight="1" thickBot="1" x14ac:dyDescent="0.25">
      <c r="B43" s="54" t="s">
        <v>51</v>
      </c>
      <c r="C43" s="36">
        <f t="shared" si="0"/>
        <v>-0.96551724137931039</v>
      </c>
      <c r="D43" s="36">
        <f t="shared" si="0"/>
        <v>-0.71875</v>
      </c>
      <c r="E43" s="36">
        <f t="shared" si="0"/>
        <v>-0.89743589743589747</v>
      </c>
      <c r="F43" s="36">
        <f t="shared" si="0"/>
        <v>-1</v>
      </c>
    </row>
    <row r="44" spans="2:7" ht="17.100000000000001" customHeight="1" thickBot="1" x14ac:dyDescent="0.25">
      <c r="B44" s="54" t="s">
        <v>11</v>
      </c>
      <c r="C44" s="36">
        <f t="shared" ref="C44:F45" si="1">+(G22-C22)/C22</f>
        <v>-1</v>
      </c>
      <c r="D44" s="36">
        <f t="shared" si="1"/>
        <v>-1</v>
      </c>
      <c r="E44" s="36">
        <f t="shared" si="1"/>
        <v>-0.75</v>
      </c>
      <c r="F44" s="36" t="s">
        <v>278</v>
      </c>
    </row>
    <row r="45" spans="2:7" ht="17.100000000000001" customHeight="1" thickBot="1" x14ac:dyDescent="0.25">
      <c r="B45" s="56" t="s">
        <v>22</v>
      </c>
      <c r="C45" s="64">
        <f t="shared" si="1"/>
        <v>-0.14907407407407408</v>
      </c>
      <c r="D45" s="64">
        <f t="shared" si="1"/>
        <v>-0.14401175606171931</v>
      </c>
      <c r="E45" s="64">
        <f t="shared" si="1"/>
        <v>-0.58039215686274515</v>
      </c>
      <c r="F45" s="64">
        <f t="shared" si="1"/>
        <v>-0.15656565656565657</v>
      </c>
    </row>
    <row r="47" spans="2:7" x14ac:dyDescent="0.2">
      <c r="B47" s="66" t="s">
        <v>123</v>
      </c>
      <c r="C47" s="66"/>
      <c r="D47" s="66"/>
      <c r="E47" s="66"/>
      <c r="F47" s="66"/>
      <c r="G47" s="66"/>
    </row>
    <row r="48" spans="2:7" x14ac:dyDescent="0.2">
      <c r="B48" s="66" t="s">
        <v>125</v>
      </c>
      <c r="C48" s="66"/>
      <c r="D48" s="66"/>
      <c r="E48" s="66"/>
      <c r="F48" s="66"/>
      <c r="G48" s="66"/>
    </row>
    <row r="53" spans="2:17" ht="39" customHeight="1" x14ac:dyDescent="0.2">
      <c r="C53" s="38" t="s">
        <v>230</v>
      </c>
      <c r="D53" s="38" t="s">
        <v>234</v>
      </c>
      <c r="E53" s="38" t="s">
        <v>237</v>
      </c>
      <c r="F53" s="60" t="s">
        <v>243</v>
      </c>
      <c r="G53" s="38" t="s">
        <v>250</v>
      </c>
      <c r="H53" s="38" t="s">
        <v>260</v>
      </c>
      <c r="I53" s="38" t="s">
        <v>269</v>
      </c>
      <c r="J53" s="38" t="s">
        <v>292</v>
      </c>
      <c r="P53" s="12">
        <v>2022</v>
      </c>
      <c r="Q53" s="12">
        <v>2023</v>
      </c>
    </row>
    <row r="54" spans="2:17" ht="15" thickBot="1" x14ac:dyDescent="0.25">
      <c r="B54" s="54" t="s">
        <v>52</v>
      </c>
      <c r="C54" s="105">
        <v>1.4084702166273373</v>
      </c>
      <c r="D54" s="105">
        <v>1.5239185950394141</v>
      </c>
      <c r="E54" s="105">
        <v>1.3276563517388835</v>
      </c>
      <c r="F54" s="105">
        <v>0.92288446617017017</v>
      </c>
      <c r="G54" s="105">
        <f>+G6/$Q54*100000</f>
        <v>0.9262288455335016</v>
      </c>
      <c r="H54" s="105">
        <f>+H6/$Q54*100000</f>
        <v>0.98340346562816217</v>
      </c>
      <c r="I54" s="105">
        <f>+I6/$Q54*100000</f>
        <v>1.1091876298364154</v>
      </c>
      <c r="J54" s="105">
        <f>+J6/$Q54*100000</f>
        <v>0.86905422543884092</v>
      </c>
      <c r="P54" s="12">
        <v>8668474</v>
      </c>
      <c r="Q54" s="12">
        <v>8745139</v>
      </c>
    </row>
    <row r="55" spans="2:17" ht="15" thickBot="1" x14ac:dyDescent="0.25">
      <c r="B55" s="54" t="s">
        <v>53</v>
      </c>
      <c r="C55" s="105">
        <v>2.3390189098361027</v>
      </c>
      <c r="D55" s="105">
        <v>3.3198978075093066</v>
      </c>
      <c r="E55" s="105">
        <v>1.2072355663670207</v>
      </c>
      <c r="F55" s="105">
        <v>3.0158748110365936</v>
      </c>
      <c r="G55" s="105">
        <f t="shared" ref="G55:J71" si="2">+G7/$Q55*100000</f>
        <v>0.59288771892379022</v>
      </c>
      <c r="H55" s="105">
        <f t="shared" si="2"/>
        <v>0.37055482432736886</v>
      </c>
      <c r="I55" s="105">
        <f t="shared" si="2"/>
        <v>0.14822192973094755</v>
      </c>
      <c r="J55" s="105">
        <f t="shared" si="2"/>
        <v>0.37055482432736886</v>
      </c>
      <c r="P55" s="12">
        <v>1326315</v>
      </c>
      <c r="Q55" s="12">
        <v>1349328</v>
      </c>
    </row>
    <row r="56" spans="2:17" ht="15" thickBot="1" x14ac:dyDescent="0.25">
      <c r="B56" s="54" t="s">
        <v>154</v>
      </c>
      <c r="C56" s="105">
        <v>1.3937296104824395</v>
      </c>
      <c r="D56" s="105">
        <v>2.5883549908959593</v>
      </c>
      <c r="E56" s="105">
        <v>3.484324026206099</v>
      </c>
      <c r="F56" s="105">
        <v>4.2799441815651855</v>
      </c>
      <c r="G56" s="105">
        <f t="shared" si="2"/>
        <v>4.7685040308760636</v>
      </c>
      <c r="H56" s="105">
        <f t="shared" si="2"/>
        <v>2.2849081814614469</v>
      </c>
      <c r="I56" s="105">
        <f t="shared" si="2"/>
        <v>2.3842520154380318</v>
      </c>
      <c r="J56" s="105">
        <f t="shared" si="2"/>
        <v>4.1724410270165553</v>
      </c>
      <c r="P56" s="12">
        <v>1004686</v>
      </c>
      <c r="Q56" s="12">
        <v>1006605</v>
      </c>
    </row>
    <row r="57" spans="2:17" ht="15" thickBot="1" x14ac:dyDescent="0.25">
      <c r="B57" s="54" t="s">
        <v>47</v>
      </c>
      <c r="C57" s="105">
        <v>3.1455791011125149</v>
      </c>
      <c r="D57" s="105">
        <v>2.7205008442054184</v>
      </c>
      <c r="E57" s="105">
        <v>2.4654538900611604</v>
      </c>
      <c r="F57" s="105">
        <v>4.3343058609163743</v>
      </c>
      <c r="G57" s="105">
        <f t="shared" si="2"/>
        <v>1.2430328011495566</v>
      </c>
      <c r="H57" s="105">
        <f t="shared" si="2"/>
        <v>1.5745082147894385</v>
      </c>
      <c r="I57" s="105">
        <f t="shared" si="2"/>
        <v>0.33147541363988181</v>
      </c>
      <c r="J57" s="105">
        <f t="shared" si="2"/>
        <v>0</v>
      </c>
      <c r="P57" s="12">
        <v>1176659</v>
      </c>
      <c r="Q57" s="12">
        <v>1206726</v>
      </c>
    </row>
    <row r="58" spans="2:17" ht="15" thickBot="1" x14ac:dyDescent="0.25">
      <c r="B58" s="54" t="s">
        <v>8</v>
      </c>
      <c r="C58" s="105">
        <v>1.0567852042719852</v>
      </c>
      <c r="D58" s="105">
        <v>1.1946267526552878</v>
      </c>
      <c r="E58" s="105">
        <v>0.91894365588868288</v>
      </c>
      <c r="F58" s="105">
        <v>0.36735989008592085</v>
      </c>
      <c r="G58" s="105">
        <f t="shared" si="2"/>
        <v>0.36151590850755388</v>
      </c>
      <c r="H58" s="105">
        <f t="shared" si="2"/>
        <v>0.72303181701510777</v>
      </c>
      <c r="I58" s="105">
        <f t="shared" si="2"/>
        <v>0.13556846569033271</v>
      </c>
      <c r="J58" s="105">
        <f t="shared" si="2"/>
        <v>0.90378977126888471</v>
      </c>
      <c r="P58" s="12">
        <v>2177701</v>
      </c>
      <c r="Q58" s="12">
        <v>2212904</v>
      </c>
    </row>
    <row r="59" spans="2:17" ht="15" thickBot="1" x14ac:dyDescent="0.25">
      <c r="B59" s="54" t="s">
        <v>9</v>
      </c>
      <c r="C59" s="105">
        <v>0.51262597783405273</v>
      </c>
      <c r="D59" s="105">
        <v>1.3670026075574739</v>
      </c>
      <c r="E59" s="105">
        <v>1.3670026075574739</v>
      </c>
      <c r="F59" s="105">
        <v>0.85411392513178974</v>
      </c>
      <c r="G59" s="105">
        <f t="shared" si="2"/>
        <v>0</v>
      </c>
      <c r="H59" s="105">
        <f t="shared" si="2"/>
        <v>0</v>
      </c>
      <c r="I59" s="105">
        <f t="shared" si="2"/>
        <v>0.33983032271986596</v>
      </c>
      <c r="J59" s="105">
        <f t="shared" si="2"/>
        <v>0.67966064543973193</v>
      </c>
      <c r="P59" s="12">
        <v>585402</v>
      </c>
      <c r="Q59" s="12">
        <v>588529</v>
      </c>
    </row>
    <row r="60" spans="2:17" ht="15" thickBot="1" x14ac:dyDescent="0.25">
      <c r="B60" s="54" t="s">
        <v>55</v>
      </c>
      <c r="C60" s="105">
        <v>1.2235956497377287</v>
      </c>
      <c r="D60" s="105">
        <v>2.2784194857185294</v>
      </c>
      <c r="E60" s="105">
        <v>1.940875858204673</v>
      </c>
      <c r="F60" s="105">
        <v>3.7089486816373323</v>
      </c>
      <c r="G60" s="105">
        <f t="shared" si="2"/>
        <v>0.41971643118476293</v>
      </c>
      <c r="H60" s="105">
        <f t="shared" si="2"/>
        <v>0.37774478806628664</v>
      </c>
      <c r="I60" s="105">
        <f t="shared" si="2"/>
        <v>0.12591492935542886</v>
      </c>
      <c r="J60" s="105">
        <f t="shared" si="2"/>
        <v>0.50365971742171545</v>
      </c>
      <c r="P60" s="12">
        <v>2372640</v>
      </c>
      <c r="Q60" s="12">
        <v>2382561</v>
      </c>
    </row>
    <row r="61" spans="2:17" ht="15" thickBot="1" x14ac:dyDescent="0.25">
      <c r="B61" s="54" t="s">
        <v>49</v>
      </c>
      <c r="C61" s="105">
        <v>1.5593075310168194</v>
      </c>
      <c r="D61" s="105">
        <v>1.9978627741153001</v>
      </c>
      <c r="E61" s="105">
        <v>2.7287881792794342</v>
      </c>
      <c r="F61" s="105">
        <v>1.1688342047641682</v>
      </c>
      <c r="G61" s="105">
        <f t="shared" si="2"/>
        <v>0.33643736857915291</v>
      </c>
      <c r="H61" s="105">
        <f t="shared" si="2"/>
        <v>2.0186242114749176</v>
      </c>
      <c r="I61" s="105">
        <f t="shared" si="2"/>
        <v>1.6821868428957645</v>
      </c>
      <c r="J61" s="105">
        <f t="shared" si="2"/>
        <v>1.2976869930910182</v>
      </c>
      <c r="P61" s="12">
        <v>2053328</v>
      </c>
      <c r="Q61" s="12">
        <v>2080625</v>
      </c>
    </row>
    <row r="62" spans="2:17" ht="15" thickBot="1" x14ac:dyDescent="0.25">
      <c r="B62" s="54" t="s">
        <v>26</v>
      </c>
      <c r="C62" s="105">
        <v>6.2955285558751282</v>
      </c>
      <c r="D62" s="105">
        <v>8.389755402013181</v>
      </c>
      <c r="E62" s="105">
        <v>10.098541724322146</v>
      </c>
      <c r="F62" s="105">
        <v>7.3274541742170891</v>
      </c>
      <c r="G62" s="105">
        <f t="shared" si="2"/>
        <v>6.6716832998778584</v>
      </c>
      <c r="H62" s="105">
        <f t="shared" si="2"/>
        <v>8.8997976467061388</v>
      </c>
      <c r="I62" s="105">
        <f t="shared" si="2"/>
        <v>3.9878182911983404</v>
      </c>
      <c r="J62" s="105">
        <f t="shared" si="2"/>
        <v>7.3426495520477379</v>
      </c>
      <c r="P62" s="12">
        <v>7792611</v>
      </c>
      <c r="Q62" s="12">
        <v>7899056</v>
      </c>
    </row>
    <row r="63" spans="2:17" ht="15" thickBot="1" x14ac:dyDescent="0.25">
      <c r="B63" s="54" t="s">
        <v>220</v>
      </c>
      <c r="C63" s="105">
        <v>1.610736462103791</v>
      </c>
      <c r="D63" s="105">
        <v>1.5910933345171592</v>
      </c>
      <c r="E63" s="105">
        <v>2.2982459276358966</v>
      </c>
      <c r="F63" s="105">
        <v>1.020014448896982</v>
      </c>
      <c r="G63" s="105">
        <f t="shared" si="2"/>
        <v>1.5714023175118033</v>
      </c>
      <c r="H63" s="105">
        <f t="shared" si="2"/>
        <v>1.3797678885469491</v>
      </c>
      <c r="I63" s="105">
        <f t="shared" si="2"/>
        <v>1.1114796879961535</v>
      </c>
      <c r="J63" s="105">
        <f t="shared" si="2"/>
        <v>1.552238874615318</v>
      </c>
      <c r="P63" s="12">
        <v>5097967</v>
      </c>
      <c r="Q63" s="12">
        <v>5218269</v>
      </c>
    </row>
    <row r="64" spans="2:17" ht="15" thickBot="1" x14ac:dyDescent="0.25">
      <c r="B64" s="54" t="s">
        <v>21</v>
      </c>
      <c r="C64" s="105">
        <v>0.47427305797039587</v>
      </c>
      <c r="D64" s="105">
        <v>0.75883689275263344</v>
      </c>
      <c r="E64" s="105">
        <v>1.612528397099346</v>
      </c>
      <c r="F64" s="105">
        <v>2.6545920650450903</v>
      </c>
      <c r="G64" s="105">
        <f t="shared" si="2"/>
        <v>1.1381905615547683</v>
      </c>
      <c r="H64" s="105">
        <f t="shared" si="2"/>
        <v>2.3712303365724341</v>
      </c>
      <c r="I64" s="105">
        <f t="shared" si="2"/>
        <v>1.80213505579505</v>
      </c>
      <c r="J64" s="105">
        <f t="shared" si="2"/>
        <v>1.5175874154063578</v>
      </c>
      <c r="P64" s="12">
        <v>1054776</v>
      </c>
      <c r="Q64" s="12">
        <v>1054305</v>
      </c>
    </row>
    <row r="65" spans="2:17" ht="15" thickBot="1" x14ac:dyDescent="0.25">
      <c r="B65" s="54" t="s">
        <v>10</v>
      </c>
      <c r="C65" s="105">
        <v>1.7849493074396685</v>
      </c>
      <c r="D65" s="105">
        <v>2.4543052977295443</v>
      </c>
      <c r="E65" s="105">
        <v>1.4502713122947308</v>
      </c>
      <c r="F65" s="105">
        <v>0.96637606004020127</v>
      </c>
      <c r="G65" s="105">
        <f t="shared" si="2"/>
        <v>1.4445963945837266</v>
      </c>
      <c r="H65" s="105">
        <f t="shared" si="2"/>
        <v>0.92602332986136326</v>
      </c>
      <c r="I65" s="105">
        <f t="shared" si="2"/>
        <v>0.55561399791681798</v>
      </c>
      <c r="J65" s="105">
        <f t="shared" si="2"/>
        <v>1.7038829269449081</v>
      </c>
      <c r="P65" s="12">
        <v>2690464</v>
      </c>
      <c r="Q65" s="12">
        <v>2699716</v>
      </c>
    </row>
    <row r="66" spans="2:17" ht="15" thickBot="1" x14ac:dyDescent="0.25">
      <c r="B66" s="54" t="s">
        <v>155</v>
      </c>
      <c r="C66" s="105">
        <v>1.5420072426894029</v>
      </c>
      <c r="D66" s="105">
        <v>1.6902771698710763</v>
      </c>
      <c r="E66" s="105">
        <v>2.1647409368524309</v>
      </c>
      <c r="F66" s="105">
        <v>1.7776892883554241</v>
      </c>
      <c r="G66" s="105">
        <f t="shared" si="2"/>
        <v>0.87604592583161578</v>
      </c>
      <c r="H66" s="105">
        <f t="shared" si="2"/>
        <v>1.4892780739137468</v>
      </c>
      <c r="I66" s="105">
        <f t="shared" si="2"/>
        <v>0.68623597523476576</v>
      </c>
      <c r="J66" s="105">
        <f t="shared" si="2"/>
        <v>0.78844133324845422</v>
      </c>
      <c r="P66" s="12">
        <v>6750336</v>
      </c>
      <c r="Q66" s="12">
        <v>6848956</v>
      </c>
    </row>
    <row r="67" spans="2:17" ht="15" thickBot="1" x14ac:dyDescent="0.25">
      <c r="B67" s="54" t="s">
        <v>156</v>
      </c>
      <c r="C67" s="105">
        <v>0.4570864396165959</v>
      </c>
      <c r="D67" s="105">
        <v>1.3712593188497877</v>
      </c>
      <c r="E67" s="105">
        <v>2.6119225120948335</v>
      </c>
      <c r="F67" s="105">
        <v>1.1097489486760694</v>
      </c>
      <c r="G67" s="105">
        <f t="shared" si="2"/>
        <v>0.64404522227932748</v>
      </c>
      <c r="H67" s="105">
        <f t="shared" si="2"/>
        <v>1.1592814001027896</v>
      </c>
      <c r="I67" s="105">
        <f t="shared" si="2"/>
        <v>0.25761808891173105</v>
      </c>
      <c r="J67" s="105">
        <f t="shared" si="2"/>
        <v>0.77285426673519297</v>
      </c>
      <c r="P67" s="12">
        <v>1531878</v>
      </c>
      <c r="Q67" s="12">
        <v>1552686</v>
      </c>
    </row>
    <row r="68" spans="2:17" ht="15" thickBot="1" x14ac:dyDescent="0.25">
      <c r="B68" s="54" t="s">
        <v>157</v>
      </c>
      <c r="C68" s="105">
        <v>2.2603569555704235</v>
      </c>
      <c r="D68" s="105">
        <v>1.9589760281610338</v>
      </c>
      <c r="E68" s="105">
        <v>2.5617378829798132</v>
      </c>
      <c r="F68" s="105">
        <v>0.75287938721640923</v>
      </c>
      <c r="G68" s="105">
        <f t="shared" si="2"/>
        <v>1.6364177328176137</v>
      </c>
      <c r="H68" s="105">
        <f t="shared" si="2"/>
        <v>1.6364177328176137</v>
      </c>
      <c r="I68" s="105">
        <f t="shared" si="2"/>
        <v>1.3388872359416841</v>
      </c>
      <c r="J68" s="105">
        <f t="shared" si="2"/>
        <v>3.1240702171972625</v>
      </c>
      <c r="P68" s="12">
        <v>664117</v>
      </c>
      <c r="Q68" s="12">
        <v>672200</v>
      </c>
    </row>
    <row r="69" spans="2:17" ht="15" thickBot="1" x14ac:dyDescent="0.25">
      <c r="B69" s="54" t="s">
        <v>51</v>
      </c>
      <c r="C69" s="105">
        <v>1.3138812459762388</v>
      </c>
      <c r="D69" s="105">
        <v>1.4497999955599876</v>
      </c>
      <c r="E69" s="105">
        <v>1.7669437445887348</v>
      </c>
      <c r="F69" s="105">
        <v>0.36229029052964123</v>
      </c>
      <c r="G69" s="105">
        <f t="shared" si="2"/>
        <v>4.5046891561771225E-2</v>
      </c>
      <c r="H69" s="105">
        <f t="shared" si="2"/>
        <v>0.40542202405594102</v>
      </c>
      <c r="I69" s="105">
        <f t="shared" si="2"/>
        <v>0.1801875662470849</v>
      </c>
      <c r="J69" s="105">
        <f t="shared" si="2"/>
        <v>0</v>
      </c>
      <c r="P69" s="12">
        <v>2208174</v>
      </c>
      <c r="Q69" s="12">
        <v>2219909</v>
      </c>
    </row>
    <row r="70" spans="2:17" ht="15" thickBot="1" x14ac:dyDescent="0.25">
      <c r="B70" s="54" t="s">
        <v>11</v>
      </c>
      <c r="C70" s="105">
        <v>2.8170336635522797</v>
      </c>
      <c r="D70" s="105">
        <v>3.1300374039469769</v>
      </c>
      <c r="E70" s="105">
        <v>1.252014961578791</v>
      </c>
      <c r="F70" s="105">
        <v>0</v>
      </c>
      <c r="G70" s="105">
        <f t="shared" si="2"/>
        <v>0</v>
      </c>
      <c r="H70" s="105">
        <f t="shared" si="2"/>
        <v>0</v>
      </c>
      <c r="I70" s="105">
        <f t="shared" si="2"/>
        <v>0.31030555788284725</v>
      </c>
      <c r="J70" s="105">
        <f t="shared" si="2"/>
        <v>1.8618333472970836</v>
      </c>
      <c r="P70" s="12">
        <v>319892</v>
      </c>
      <c r="Q70" s="12">
        <v>322263</v>
      </c>
    </row>
    <row r="71" spans="2:17" ht="15" thickBot="1" x14ac:dyDescent="0.25">
      <c r="B71" s="56" t="s">
        <v>22</v>
      </c>
      <c r="C71" s="106">
        <v>2.2767711767177716</v>
      </c>
      <c r="D71" s="106">
        <v>2.869153306956377</v>
      </c>
      <c r="E71" s="106">
        <v>3.2254258336835098</v>
      </c>
      <c r="F71" s="106">
        <v>2.4560077614900511</v>
      </c>
      <c r="G71" s="106">
        <f t="shared" si="2"/>
        <v>1.9122019646491493</v>
      </c>
      <c r="H71" s="106">
        <f t="shared" si="2"/>
        <v>2.4240645144899444</v>
      </c>
      <c r="I71" s="106">
        <f t="shared" si="2"/>
        <v>1.3358364105601239</v>
      </c>
      <c r="J71" s="106">
        <f t="shared" si="2"/>
        <v>2.0849035566686047</v>
      </c>
      <c r="P71" s="12">
        <v>47475420</v>
      </c>
      <c r="Q71" s="12">
        <v>48059777</v>
      </c>
    </row>
    <row r="72" spans="2:17" ht="13.5" thickBot="1" x14ac:dyDescent="0.25">
      <c r="C72" s="105"/>
      <c r="D72" s="105"/>
      <c r="E72" s="105"/>
      <c r="F72" s="105"/>
      <c r="G72" s="105"/>
    </row>
    <row r="73" spans="2:17" ht="13.5" thickBot="1" x14ac:dyDescent="0.25">
      <c r="C73" s="105"/>
      <c r="D73" s="105"/>
      <c r="E73" s="105"/>
      <c r="F73" s="105"/>
      <c r="G73" s="105"/>
    </row>
    <row r="74" spans="2:17" ht="13.5" thickBot="1" x14ac:dyDescent="0.25">
      <c r="C74" s="105"/>
      <c r="D74" s="105"/>
      <c r="E74" s="105"/>
      <c r="F74" s="105"/>
      <c r="G74" s="105"/>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73"/>
  <sheetViews>
    <sheetView workbookViewId="0"/>
  </sheetViews>
  <sheetFormatPr baseColWidth="10" defaultColWidth="11.42578125" defaultRowHeight="12.75" x14ac:dyDescent="0.2"/>
  <cols>
    <col min="1" max="1" width="10.28515625" style="12" customWidth="1"/>
    <col min="2" max="2" width="35.28515625" style="12" customWidth="1"/>
    <col min="3" max="14" width="12.28515625" style="12" customWidth="1"/>
    <col min="15" max="15" width="20.5703125" style="12" hidden="1" customWidth="1"/>
    <col min="16" max="16" width="15.7109375" style="12" hidden="1" customWidth="1"/>
    <col min="17" max="17" width="0.140625" style="12" customWidth="1"/>
    <col min="18" max="21" width="12.28515625" style="12" customWidth="1"/>
    <col min="22" max="22" width="14" style="12" customWidth="1"/>
    <col min="23" max="61" width="12.28515625" style="12" customWidth="1"/>
    <col min="62" max="16384" width="11.42578125" style="12"/>
  </cols>
  <sheetData>
    <row r="1" spans="1:10" ht="15" x14ac:dyDescent="0.2">
      <c r="C1" s="52"/>
      <c r="D1" s="52"/>
    </row>
    <row r="2" spans="1:10" ht="40.5" customHeight="1" x14ac:dyDescent="0.2">
      <c r="B2" s="10"/>
      <c r="C2" s="20"/>
      <c r="D2" s="52"/>
    </row>
    <row r="3" spans="1:10" ht="34.5" customHeight="1" x14ac:dyDescent="0.2">
      <c r="B3" s="53"/>
      <c r="C3" s="11"/>
    </row>
    <row r="4" spans="1:10" ht="27.75" customHeight="1" x14ac:dyDescent="0.2"/>
    <row r="5" spans="1:10" ht="39" customHeight="1" x14ac:dyDescent="0.2">
      <c r="C5" s="38" t="s">
        <v>230</v>
      </c>
      <c r="D5" s="38" t="s">
        <v>234</v>
      </c>
      <c r="E5" s="38" t="s">
        <v>237</v>
      </c>
      <c r="F5" s="60" t="s">
        <v>243</v>
      </c>
      <c r="G5" s="38" t="s">
        <v>250</v>
      </c>
      <c r="H5" s="38" t="s">
        <v>260</v>
      </c>
      <c r="I5" s="38" t="s">
        <v>269</v>
      </c>
      <c r="J5" s="38" t="s">
        <v>292</v>
      </c>
    </row>
    <row r="6" spans="1:10" ht="17.100000000000001" customHeight="1" thickBot="1" x14ac:dyDescent="0.25">
      <c r="B6" s="54" t="s">
        <v>52</v>
      </c>
      <c r="C6" s="40">
        <f>+'Concursos TSJ pers. jurid. '!C6+'Concursos TSJ pers. nat.no emp '!C6+'Concursos TSJ pers. nat.empres'!C6</f>
        <v>618</v>
      </c>
      <c r="D6" s="40">
        <f>+'Concursos TSJ pers. jurid. '!D6+'Concursos TSJ pers. nat.no emp '!D6+'Concursos TSJ pers. nat.empres'!D6</f>
        <v>660</v>
      </c>
      <c r="E6" s="40">
        <f>+'Concursos TSJ pers. jurid. '!E6+'Concursos TSJ pers. nat.no emp '!E6+'Concursos TSJ pers. nat.empres'!E6</f>
        <v>932</v>
      </c>
      <c r="F6" s="40">
        <f>+'Concursos TSJ pers. jurid. '!F6+'Concursos TSJ pers. nat.no emp '!F6+'Concursos TSJ pers. nat.empres'!F6</f>
        <v>1344</v>
      </c>
      <c r="G6" s="40">
        <f>+'Concursos TSJ pers. jurid. '!G6+'Concursos TSJ pers. nat.no emp '!G6+'Concursos TSJ pers. nat.empres'!G6</f>
        <v>1621</v>
      </c>
      <c r="H6" s="40">
        <v>1475</v>
      </c>
      <c r="I6" s="40">
        <v>1289</v>
      </c>
      <c r="J6" s="40">
        <v>1925</v>
      </c>
    </row>
    <row r="7" spans="1:10" ht="17.100000000000001" customHeight="1" thickBot="1" x14ac:dyDescent="0.25">
      <c r="B7" s="54" t="s">
        <v>53</v>
      </c>
      <c r="C7" s="40">
        <f>+'Concursos TSJ pers. jurid. '!C7+'Concursos TSJ pers. nat.no emp '!C7+'Concursos TSJ pers. nat.empres'!C7</f>
        <v>137</v>
      </c>
      <c r="D7" s="40">
        <f>+'Concursos TSJ pers. jurid. '!D7+'Concursos TSJ pers. nat.no emp '!D7+'Concursos TSJ pers. nat.empres'!D7</f>
        <v>187</v>
      </c>
      <c r="E7" s="40">
        <f>+'Concursos TSJ pers. jurid. '!E7+'Concursos TSJ pers. nat.no emp '!E7+'Concursos TSJ pers. nat.empres'!E7</f>
        <v>157</v>
      </c>
      <c r="F7" s="40">
        <f>+'Concursos TSJ pers. jurid. '!F7+'Concursos TSJ pers. nat.no emp '!F7+'Concursos TSJ pers. nat.empres'!F7</f>
        <v>232</v>
      </c>
      <c r="G7" s="40">
        <f>+'Concursos TSJ pers. jurid. '!G7+'Concursos TSJ pers. nat.no emp '!G7+'Concursos TSJ pers. nat.empres'!G7</f>
        <v>239</v>
      </c>
      <c r="H7" s="40">
        <v>198</v>
      </c>
      <c r="I7" s="40">
        <v>149</v>
      </c>
      <c r="J7" s="40">
        <v>208</v>
      </c>
    </row>
    <row r="8" spans="1:10" ht="17.100000000000001" customHeight="1" thickBot="1" x14ac:dyDescent="0.25">
      <c r="B8" s="54" t="s">
        <v>154</v>
      </c>
      <c r="C8" s="40">
        <f>+'Concursos TSJ pers. jurid. '!C8+'Concursos TSJ pers. nat.no emp '!C8+'Concursos TSJ pers. nat.empres'!C8</f>
        <v>121</v>
      </c>
      <c r="D8" s="40">
        <f>+'Concursos TSJ pers. jurid. '!D8+'Concursos TSJ pers. nat.no emp '!D8+'Concursos TSJ pers. nat.empres'!D8</f>
        <v>118</v>
      </c>
      <c r="E8" s="40">
        <f>+'Concursos TSJ pers. jurid. '!E8+'Concursos TSJ pers. nat.no emp '!E8+'Concursos TSJ pers. nat.empres'!E8</f>
        <v>140</v>
      </c>
      <c r="F8" s="40">
        <f>+'Concursos TSJ pers. jurid. '!F8+'Concursos TSJ pers. nat.no emp '!F8+'Concursos TSJ pers. nat.empres'!F8</f>
        <v>176</v>
      </c>
      <c r="G8" s="40">
        <f>+'Concursos TSJ pers. jurid. '!G8+'Concursos TSJ pers. nat.no emp '!G8+'Concursos TSJ pers. nat.empres'!G8</f>
        <v>202</v>
      </c>
      <c r="H8" s="40">
        <v>125</v>
      </c>
      <c r="I8" s="40">
        <v>175</v>
      </c>
      <c r="J8" s="40">
        <v>236</v>
      </c>
    </row>
    <row r="9" spans="1:10" ht="17.100000000000001" customHeight="1" thickBot="1" x14ac:dyDescent="0.25">
      <c r="B9" s="54" t="s">
        <v>47</v>
      </c>
      <c r="C9" s="40">
        <f>+'Concursos TSJ pers. jurid. '!C9+'Concursos TSJ pers. nat.no emp '!C9+'Concursos TSJ pers. nat.empres'!C9</f>
        <v>124</v>
      </c>
      <c r="D9" s="40">
        <f>+'Concursos TSJ pers. jurid. '!D9+'Concursos TSJ pers. nat.no emp '!D9+'Concursos TSJ pers. nat.empres'!D9</f>
        <v>145</v>
      </c>
      <c r="E9" s="40">
        <f>+'Concursos TSJ pers. jurid. '!E9+'Concursos TSJ pers. nat.no emp '!E9+'Concursos TSJ pers. nat.empres'!E9</f>
        <v>170</v>
      </c>
      <c r="F9" s="40">
        <f>+'Concursos TSJ pers. jurid. '!F9+'Concursos TSJ pers. nat.no emp '!F9+'Concursos TSJ pers. nat.empres'!F9</f>
        <v>215</v>
      </c>
      <c r="G9" s="40">
        <f>+'Concursos TSJ pers. jurid. '!G9+'Concursos TSJ pers. nat.no emp '!G9+'Concursos TSJ pers. nat.empres'!G9</f>
        <v>251</v>
      </c>
      <c r="H9" s="40">
        <v>267</v>
      </c>
      <c r="I9" s="40">
        <v>230</v>
      </c>
      <c r="J9" s="40">
        <v>254</v>
      </c>
    </row>
    <row r="10" spans="1:10" ht="17.100000000000001" customHeight="1" thickBot="1" x14ac:dyDescent="0.25">
      <c r="B10" s="54" t="s">
        <v>8</v>
      </c>
      <c r="C10" s="40">
        <f>+'Concursos TSJ pers. jurid. '!C10+'Concursos TSJ pers. nat.no emp '!C10+'Concursos TSJ pers. nat.empres'!C10</f>
        <v>216</v>
      </c>
      <c r="D10" s="40">
        <f>+'Concursos TSJ pers. jurid. '!D10+'Concursos TSJ pers. nat.no emp '!D10+'Concursos TSJ pers. nat.empres'!D10</f>
        <v>268</v>
      </c>
      <c r="E10" s="40">
        <f>+'Concursos TSJ pers. jurid. '!E10+'Concursos TSJ pers. nat.no emp '!E10+'Concursos TSJ pers. nat.empres'!E10</f>
        <v>288</v>
      </c>
      <c r="F10" s="40">
        <f>+'Concursos TSJ pers. jurid. '!F10+'Concursos TSJ pers. nat.no emp '!F10+'Concursos TSJ pers. nat.empres'!F10</f>
        <v>428</v>
      </c>
      <c r="G10" s="40">
        <f>+'Concursos TSJ pers. jurid. '!G10+'Concursos TSJ pers. nat.no emp '!G10+'Concursos TSJ pers. nat.empres'!G10</f>
        <v>544</v>
      </c>
      <c r="H10" s="40">
        <v>573</v>
      </c>
      <c r="I10" s="40">
        <v>539</v>
      </c>
      <c r="J10" s="40">
        <v>539</v>
      </c>
    </row>
    <row r="11" spans="1:10" ht="17.100000000000001" customHeight="1" thickBot="1" x14ac:dyDescent="0.25">
      <c r="A11" s="67"/>
      <c r="B11" s="54" t="s">
        <v>9</v>
      </c>
      <c r="C11" s="40">
        <f>+'Concursos TSJ pers. jurid. '!C11+'Concursos TSJ pers. nat.no emp '!C11+'Concursos TSJ pers. nat.empres'!C11</f>
        <v>39</v>
      </c>
      <c r="D11" s="40">
        <f>+'Concursos TSJ pers. jurid. '!D11+'Concursos TSJ pers. nat.no emp '!D11+'Concursos TSJ pers. nat.empres'!D11</f>
        <v>52</v>
      </c>
      <c r="E11" s="40">
        <f>+'Concursos TSJ pers. jurid. '!E11+'Concursos TSJ pers. nat.no emp '!E11+'Concursos TSJ pers. nat.empres'!E11</f>
        <v>51</v>
      </c>
      <c r="F11" s="40">
        <f>+'Concursos TSJ pers. jurid. '!F11+'Concursos TSJ pers. nat.no emp '!F11+'Concursos TSJ pers. nat.empres'!F11</f>
        <v>76</v>
      </c>
      <c r="G11" s="40">
        <f>+'Concursos TSJ pers. jurid. '!G11+'Concursos TSJ pers. nat.no emp '!G11+'Concursos TSJ pers. nat.empres'!G11</f>
        <v>50</v>
      </c>
      <c r="H11" s="40">
        <v>73</v>
      </c>
      <c r="I11" s="40">
        <v>123</v>
      </c>
      <c r="J11" s="40">
        <v>103</v>
      </c>
    </row>
    <row r="12" spans="1:10" ht="17.100000000000001" customHeight="1" thickBot="1" x14ac:dyDescent="0.25">
      <c r="A12" s="67"/>
      <c r="B12" s="54" t="s">
        <v>54</v>
      </c>
      <c r="C12" s="40">
        <f>+'Concursos TSJ pers. jurid. '!C12+'Concursos TSJ pers. nat.no emp '!C12+'Concursos TSJ pers. nat.empres'!C12</f>
        <v>104</v>
      </c>
      <c r="D12" s="40">
        <f>+'Concursos TSJ pers. jurid. '!D12+'Concursos TSJ pers. nat.no emp '!D12+'Concursos TSJ pers. nat.empres'!D12</f>
        <v>189</v>
      </c>
      <c r="E12" s="40">
        <f>+'Concursos TSJ pers. jurid. '!E12+'Concursos TSJ pers. nat.no emp '!E12+'Concursos TSJ pers. nat.empres'!E12</f>
        <v>203</v>
      </c>
      <c r="F12" s="40">
        <f>+'Concursos TSJ pers. jurid. '!F12+'Concursos TSJ pers. nat.no emp '!F12+'Concursos TSJ pers. nat.empres'!F12</f>
        <v>292</v>
      </c>
      <c r="G12" s="40">
        <f>+'Concursos TSJ pers. jurid. '!G12+'Concursos TSJ pers. nat.no emp '!G12+'Concursos TSJ pers. nat.empres'!G12</f>
        <v>269</v>
      </c>
      <c r="H12" s="40">
        <v>337</v>
      </c>
      <c r="I12" s="40">
        <v>276</v>
      </c>
      <c r="J12" s="40">
        <v>379</v>
      </c>
    </row>
    <row r="13" spans="1:10" ht="17.100000000000001" customHeight="1" thickBot="1" x14ac:dyDescent="0.25">
      <c r="A13" s="67"/>
      <c r="B13" s="54" t="s">
        <v>49</v>
      </c>
      <c r="C13" s="40">
        <f>+'Concursos TSJ pers. jurid. '!C13+'Concursos TSJ pers. nat.no emp '!C13+'Concursos TSJ pers. nat.empres'!C13</f>
        <v>166</v>
      </c>
      <c r="D13" s="40">
        <f>+'Concursos TSJ pers. jurid. '!D13+'Concursos TSJ pers. nat.no emp '!D13+'Concursos TSJ pers. nat.empres'!D13</f>
        <v>187</v>
      </c>
      <c r="E13" s="40">
        <f>+'Concursos TSJ pers. jurid. '!E13+'Concursos TSJ pers. nat.no emp '!E13+'Concursos TSJ pers. nat.empres'!E13</f>
        <v>278</v>
      </c>
      <c r="F13" s="40">
        <f>+'Concursos TSJ pers. jurid. '!F13+'Concursos TSJ pers. nat.no emp '!F13+'Concursos TSJ pers. nat.empres'!F13</f>
        <v>259</v>
      </c>
      <c r="G13" s="40">
        <f>+'Concursos TSJ pers. jurid. '!G13+'Concursos TSJ pers. nat.no emp '!G13+'Concursos TSJ pers. nat.empres'!G13</f>
        <v>223</v>
      </c>
      <c r="H13" s="40">
        <v>396</v>
      </c>
      <c r="I13" s="40">
        <v>376</v>
      </c>
      <c r="J13" s="40">
        <v>330</v>
      </c>
    </row>
    <row r="14" spans="1:10" ht="17.100000000000001" customHeight="1" thickBot="1" x14ac:dyDescent="0.25">
      <c r="A14" s="67"/>
      <c r="B14" s="54" t="s">
        <v>26</v>
      </c>
      <c r="C14" s="40">
        <f>+'Concursos TSJ pers. jurid. '!C14+'Concursos TSJ pers. nat.no emp '!C14+'Concursos TSJ pers. nat.empres'!C14</f>
        <v>1538</v>
      </c>
      <c r="D14" s="40">
        <f>+'Concursos TSJ pers. jurid. '!D14+'Concursos TSJ pers. nat.no emp '!D14+'Concursos TSJ pers. nat.empres'!D14</f>
        <v>1796</v>
      </c>
      <c r="E14" s="40">
        <f>+'Concursos TSJ pers. jurid. '!E14+'Concursos TSJ pers. nat.no emp '!E14+'Concursos TSJ pers. nat.empres'!E14</f>
        <v>2167</v>
      </c>
      <c r="F14" s="40">
        <f>+'Concursos TSJ pers. jurid. '!F14+'Concursos TSJ pers. nat.no emp '!F14+'Concursos TSJ pers. nat.empres'!F14</f>
        <v>2594</v>
      </c>
      <c r="G14" s="40">
        <f>+'Concursos TSJ pers. jurid. '!G14+'Concursos TSJ pers. nat.no emp '!G14+'Concursos TSJ pers. nat.empres'!G14</f>
        <v>2335</v>
      </c>
      <c r="H14" s="40">
        <v>4074</v>
      </c>
      <c r="I14" s="40">
        <v>2598</v>
      </c>
      <c r="J14" s="40">
        <v>3068</v>
      </c>
    </row>
    <row r="15" spans="1:10" ht="17.100000000000001" customHeight="1" thickBot="1" x14ac:dyDescent="0.25">
      <c r="A15" s="67"/>
      <c r="B15" s="54" t="s">
        <v>48</v>
      </c>
      <c r="C15" s="40">
        <f>+'Concursos TSJ pers. jurid. '!C15+'Concursos TSJ pers. nat.no emp '!C15+'Concursos TSJ pers. nat.empres'!C15</f>
        <v>712</v>
      </c>
      <c r="D15" s="40">
        <f>+'Concursos TSJ pers. jurid. '!D15+'Concursos TSJ pers. nat.no emp '!D15+'Concursos TSJ pers. nat.empres'!D15</f>
        <v>687</v>
      </c>
      <c r="E15" s="40">
        <f>+'Concursos TSJ pers. jurid. '!E15+'Concursos TSJ pers. nat.no emp '!E15+'Concursos TSJ pers. nat.empres'!E15</f>
        <v>841</v>
      </c>
      <c r="F15" s="40">
        <f>+'Concursos TSJ pers. jurid. '!F15+'Concursos TSJ pers. nat.no emp '!F15+'Concursos TSJ pers. nat.empres'!F15</f>
        <v>1030</v>
      </c>
      <c r="G15" s="40">
        <f>+'Concursos TSJ pers. jurid. '!G15+'Concursos TSJ pers. nat.no emp '!G15+'Concursos TSJ pers. nat.empres'!G15</f>
        <v>1241</v>
      </c>
      <c r="H15" s="40">
        <v>1450</v>
      </c>
      <c r="I15" s="40">
        <v>1175</v>
      </c>
      <c r="J15" s="40">
        <v>1612</v>
      </c>
    </row>
    <row r="16" spans="1:10" ht="17.100000000000001" customHeight="1" thickBot="1" x14ac:dyDescent="0.25">
      <c r="B16" s="54" t="s">
        <v>21</v>
      </c>
      <c r="C16" s="40">
        <f>+'Concursos TSJ pers. jurid. '!C16+'Concursos TSJ pers. nat.no emp '!C16+'Concursos TSJ pers. nat.empres'!C16</f>
        <v>80</v>
      </c>
      <c r="D16" s="40">
        <f>+'Concursos TSJ pers. jurid. '!D16+'Concursos TSJ pers. nat.no emp '!D16+'Concursos TSJ pers. nat.empres'!D16</f>
        <v>74</v>
      </c>
      <c r="E16" s="40">
        <f>+'Concursos TSJ pers. jurid. '!E16+'Concursos TSJ pers. nat.no emp '!E16+'Concursos TSJ pers. nat.empres'!E16</f>
        <v>102</v>
      </c>
      <c r="F16" s="40">
        <f>+'Concursos TSJ pers. jurid. '!F16+'Concursos TSJ pers. nat.no emp '!F16+'Concursos TSJ pers. nat.empres'!F16</f>
        <v>139</v>
      </c>
      <c r="G16" s="40">
        <f>+'Concursos TSJ pers. jurid. '!G16+'Concursos TSJ pers. nat.no emp '!G16+'Concursos TSJ pers. nat.empres'!G16</f>
        <v>105</v>
      </c>
      <c r="H16" s="40">
        <v>221</v>
      </c>
      <c r="I16" s="40">
        <v>153</v>
      </c>
      <c r="J16" s="40">
        <v>160</v>
      </c>
    </row>
    <row r="17" spans="1:20" ht="17.100000000000001" customHeight="1" thickBot="1" x14ac:dyDescent="0.25">
      <c r="B17" s="54" t="s">
        <v>10</v>
      </c>
      <c r="C17" s="40">
        <f>+'Concursos TSJ pers. jurid. '!C17+'Concursos TSJ pers. nat.no emp '!C17+'Concursos TSJ pers. nat.empres'!C17</f>
        <v>216</v>
      </c>
      <c r="D17" s="40">
        <f>+'Concursos TSJ pers. jurid. '!D17+'Concursos TSJ pers. nat.no emp '!D17+'Concursos TSJ pers. nat.empres'!D17</f>
        <v>257</v>
      </c>
      <c r="E17" s="40">
        <f>+'Concursos TSJ pers. jurid. '!E17+'Concursos TSJ pers. nat.no emp '!E17+'Concursos TSJ pers. nat.empres'!E17</f>
        <v>296</v>
      </c>
      <c r="F17" s="40">
        <f>+'Concursos TSJ pers. jurid. '!F17+'Concursos TSJ pers. nat.no emp '!F17+'Concursos TSJ pers. nat.empres'!F17</f>
        <v>384</v>
      </c>
      <c r="G17" s="40">
        <f>+'Concursos TSJ pers. jurid. '!G17+'Concursos TSJ pers. nat.no emp '!G17+'Concursos TSJ pers. nat.empres'!G17</f>
        <v>339</v>
      </c>
      <c r="H17" s="40">
        <v>550</v>
      </c>
      <c r="I17" s="40">
        <v>379</v>
      </c>
      <c r="J17" s="40">
        <v>561</v>
      </c>
    </row>
    <row r="18" spans="1:20" ht="17.100000000000001" customHeight="1" thickBot="1" x14ac:dyDescent="0.25">
      <c r="B18" s="54" t="s">
        <v>155</v>
      </c>
      <c r="C18" s="40">
        <f>+'Concursos TSJ pers. jurid. '!C18+'Concursos TSJ pers. nat.no emp '!C18+'Concursos TSJ pers. nat.empres'!C18</f>
        <v>957</v>
      </c>
      <c r="D18" s="40">
        <f>+'Concursos TSJ pers. jurid. '!D18+'Concursos TSJ pers. nat.no emp '!D18+'Concursos TSJ pers. nat.empres'!D18</f>
        <v>862</v>
      </c>
      <c r="E18" s="40">
        <f>+'Concursos TSJ pers. jurid. '!E18+'Concursos TSJ pers. nat.no emp '!E18+'Concursos TSJ pers. nat.empres'!E18</f>
        <v>1150</v>
      </c>
      <c r="F18" s="40">
        <f>+'Concursos TSJ pers. jurid. '!F18+'Concursos TSJ pers. nat.no emp '!F18+'Concursos TSJ pers. nat.empres'!F18</f>
        <v>1613</v>
      </c>
      <c r="G18" s="40">
        <f>+'Concursos TSJ pers. jurid. '!G18+'Concursos TSJ pers. nat.no emp '!G18+'Concursos TSJ pers. nat.empres'!G18</f>
        <v>1191</v>
      </c>
      <c r="H18" s="40">
        <v>1416</v>
      </c>
      <c r="I18" s="40">
        <v>1243</v>
      </c>
      <c r="J18" s="40">
        <v>1496</v>
      </c>
    </row>
    <row r="19" spans="1:20" ht="17.100000000000001" customHeight="1" thickBot="1" x14ac:dyDescent="0.25">
      <c r="B19" s="54" t="s">
        <v>156</v>
      </c>
      <c r="C19" s="40">
        <f>+'Concursos TSJ pers. jurid. '!C19+'Concursos TSJ pers. nat.no emp '!C19+'Concursos TSJ pers. nat.empres'!C19</f>
        <v>114</v>
      </c>
      <c r="D19" s="40">
        <f>+'Concursos TSJ pers. jurid. '!D19+'Concursos TSJ pers. nat.no emp '!D19+'Concursos TSJ pers. nat.empres'!D19</f>
        <v>128</v>
      </c>
      <c r="E19" s="40">
        <f>+'Concursos TSJ pers. jurid. '!E19+'Concursos TSJ pers. nat.no emp '!E19+'Concursos TSJ pers. nat.empres'!E19</f>
        <v>177</v>
      </c>
      <c r="F19" s="40">
        <f>+'Concursos TSJ pers. jurid. '!F19+'Concursos TSJ pers. nat.no emp '!F19+'Concursos TSJ pers. nat.empres'!F19</f>
        <v>275</v>
      </c>
      <c r="G19" s="40">
        <f>+'Concursos TSJ pers. jurid. '!G19+'Concursos TSJ pers. nat.no emp '!G19+'Concursos TSJ pers. nat.empres'!G19</f>
        <v>359</v>
      </c>
      <c r="H19" s="40">
        <v>371</v>
      </c>
      <c r="I19" s="40">
        <v>343</v>
      </c>
      <c r="J19" s="40">
        <v>522</v>
      </c>
    </row>
    <row r="20" spans="1:20" ht="17.100000000000001" customHeight="1" thickBot="1" x14ac:dyDescent="0.25">
      <c r="B20" s="54" t="s">
        <v>157</v>
      </c>
      <c r="C20" s="40">
        <f>+'Concursos TSJ pers. jurid. '!C20+'Concursos TSJ pers. nat.no emp '!C20+'Concursos TSJ pers. nat.empres'!C20</f>
        <v>34</v>
      </c>
      <c r="D20" s="40">
        <f>+'Concursos TSJ pers. jurid. '!D20+'Concursos TSJ pers. nat.no emp '!D20+'Concursos TSJ pers. nat.empres'!D20</f>
        <v>33</v>
      </c>
      <c r="E20" s="40">
        <f>+'Concursos TSJ pers. jurid. '!E20+'Concursos TSJ pers. nat.no emp '!E20+'Concursos TSJ pers. nat.empres'!E20</f>
        <v>65</v>
      </c>
      <c r="F20" s="40">
        <f>+'Concursos TSJ pers. jurid. '!F20+'Concursos TSJ pers. nat.no emp '!F20+'Concursos TSJ pers. nat.empres'!F20</f>
        <v>78</v>
      </c>
      <c r="G20" s="40">
        <f>+'Concursos TSJ pers. jurid. '!G20+'Concursos TSJ pers. nat.no emp '!G20+'Concursos TSJ pers. nat.empres'!G20</f>
        <v>107</v>
      </c>
      <c r="H20" s="40">
        <v>108</v>
      </c>
      <c r="I20" s="40">
        <v>100</v>
      </c>
      <c r="J20" s="40">
        <v>126</v>
      </c>
    </row>
    <row r="21" spans="1:20" ht="17.100000000000001" customHeight="1" thickBot="1" x14ac:dyDescent="0.25">
      <c r="B21" s="54" t="s">
        <v>51</v>
      </c>
      <c r="C21" s="40">
        <f>+'Concursos TSJ pers. jurid. '!C21+'Concursos TSJ pers. nat.no emp '!C21+'Concursos TSJ pers. nat.empres'!C21</f>
        <v>119</v>
      </c>
      <c r="D21" s="40">
        <f>+'Concursos TSJ pers. jurid. '!D21+'Concursos TSJ pers. nat.no emp '!D21+'Concursos TSJ pers. nat.empres'!D21</f>
        <v>140</v>
      </c>
      <c r="E21" s="40">
        <f>+'Concursos TSJ pers. jurid. '!E21+'Concursos TSJ pers. nat.no emp '!E21+'Concursos TSJ pers. nat.empres'!E21</f>
        <v>178</v>
      </c>
      <c r="F21" s="40">
        <f>+'Concursos TSJ pers. jurid. '!F21+'Concursos TSJ pers. nat.no emp '!F21+'Concursos TSJ pers. nat.empres'!F21</f>
        <v>240</v>
      </c>
      <c r="G21" s="40">
        <f>+'Concursos TSJ pers. jurid. '!G21+'Concursos TSJ pers. nat.no emp '!G21+'Concursos TSJ pers. nat.empres'!G21</f>
        <v>207</v>
      </c>
      <c r="H21" s="40">
        <v>307</v>
      </c>
      <c r="I21" s="40">
        <v>151</v>
      </c>
      <c r="J21" s="40">
        <v>219</v>
      </c>
      <c r="K21" s="18"/>
      <c r="L21" s="18"/>
      <c r="M21" s="18"/>
      <c r="N21" s="18"/>
      <c r="O21" s="18"/>
      <c r="P21" s="18"/>
      <c r="Q21" s="18"/>
      <c r="R21" s="18"/>
      <c r="S21" s="18"/>
      <c r="T21" s="18"/>
    </row>
    <row r="22" spans="1:20" ht="17.100000000000001" customHeight="1" thickBot="1" x14ac:dyDescent="0.25">
      <c r="B22" s="54" t="s">
        <v>11</v>
      </c>
      <c r="C22" s="40">
        <f>+'Concursos TSJ pers. jurid. '!C22+'Concursos TSJ pers. nat.no emp '!C22+'Concursos TSJ pers. nat.empres'!C22</f>
        <v>17</v>
      </c>
      <c r="D22" s="40">
        <f>+'Concursos TSJ pers. jurid. '!D22+'Concursos TSJ pers. nat.no emp '!D22+'Concursos TSJ pers. nat.empres'!D22</f>
        <v>15</v>
      </c>
      <c r="E22" s="40">
        <f>+'Concursos TSJ pers. jurid. '!E22+'Concursos TSJ pers. nat.no emp '!E22+'Concursos TSJ pers. nat.empres'!E22</f>
        <v>30</v>
      </c>
      <c r="F22" s="40">
        <f>+'Concursos TSJ pers. jurid. '!F22+'Concursos TSJ pers. nat.no emp '!F22+'Concursos TSJ pers. nat.empres'!F22</f>
        <v>41</v>
      </c>
      <c r="G22" s="40">
        <f>+'Concursos TSJ pers. jurid. '!G22+'Concursos TSJ pers. nat.no emp '!G22+'Concursos TSJ pers. nat.empres'!G22</f>
        <v>33</v>
      </c>
      <c r="H22" s="40">
        <v>65</v>
      </c>
      <c r="I22" s="40">
        <v>31</v>
      </c>
      <c r="J22" s="40">
        <v>53</v>
      </c>
      <c r="N22" s="18"/>
    </row>
    <row r="23" spans="1:20" ht="17.100000000000001" customHeight="1" thickBot="1" x14ac:dyDescent="0.25">
      <c r="B23" s="56" t="s">
        <v>22</v>
      </c>
      <c r="C23" s="57">
        <f>+'Concursos TSJ pers. jurid. '!C23+'Concursos TSJ pers. nat.no emp '!C23+'Concursos TSJ pers. nat.empres'!C23</f>
        <v>5312</v>
      </c>
      <c r="D23" s="57">
        <f>+'Concursos TSJ pers. jurid. '!D23+'Concursos TSJ pers. nat.no emp '!D23+'Concursos TSJ pers. nat.empres'!D23</f>
        <v>5798</v>
      </c>
      <c r="E23" s="57">
        <f>+'Concursos TSJ pers. jurid. '!E23+'Concursos TSJ pers. nat.no emp '!E23+'Concursos TSJ pers. nat.empres'!E23</f>
        <v>7225</v>
      </c>
      <c r="F23" s="57">
        <f>+'Concursos TSJ pers. jurid. '!F23+'Concursos TSJ pers. nat.no emp '!F23+'Concursos TSJ pers. nat.empres'!F23</f>
        <v>9416</v>
      </c>
      <c r="G23" s="57">
        <f>+'Concursos TSJ pers. jurid. '!G23+'Concursos TSJ pers. nat.no emp '!G23+'Concursos TSJ pers. nat.empres'!G23</f>
        <v>9316</v>
      </c>
      <c r="H23" s="57">
        <f>SUM(H6:H22)</f>
        <v>12006</v>
      </c>
      <c r="I23" s="57">
        <f>SUM(I6:I22)</f>
        <v>9330</v>
      </c>
      <c r="J23" s="57">
        <f>SUM(J6:J22)</f>
        <v>11791</v>
      </c>
      <c r="N23" s="18"/>
    </row>
    <row r="24" spans="1:20" ht="33" customHeight="1" x14ac:dyDescent="0.2">
      <c r="C24" s="18"/>
      <c r="G24" s="18"/>
      <c r="Q24" s="18"/>
    </row>
    <row r="25" spans="1:20" ht="48" customHeight="1" x14ac:dyDescent="0.2">
      <c r="B25" s="58"/>
      <c r="C25" s="58"/>
      <c r="D25" s="58"/>
      <c r="E25" s="58"/>
      <c r="F25" s="63"/>
      <c r="G25" s="63"/>
      <c r="Q25" s="18"/>
    </row>
    <row r="26" spans="1:20" ht="15.75" customHeight="1" x14ac:dyDescent="0.2">
      <c r="Q26" s="18"/>
    </row>
    <row r="27" spans="1:20" s="59" customFormat="1" ht="39" customHeight="1" x14ac:dyDescent="0.2">
      <c r="A27" s="12"/>
      <c r="C27" s="39" t="s">
        <v>251</v>
      </c>
      <c r="D27" s="39" t="s">
        <v>261</v>
      </c>
      <c r="E27" s="39" t="s">
        <v>270</v>
      </c>
      <c r="F27" s="39" t="s">
        <v>293</v>
      </c>
      <c r="N27" s="18"/>
    </row>
    <row r="28" spans="1:20" ht="17.100000000000001" customHeight="1" thickBot="1" x14ac:dyDescent="0.25">
      <c r="B28" s="54" t="s">
        <v>52</v>
      </c>
      <c r="C28" s="36">
        <f t="shared" ref="C28:F45" si="0">+(G6-C6)/C6</f>
        <v>1.6229773462783172</v>
      </c>
      <c r="D28" s="36">
        <f t="shared" si="0"/>
        <v>1.2348484848484849</v>
      </c>
      <c r="E28" s="36">
        <f t="shared" si="0"/>
        <v>0.38304721030042921</v>
      </c>
      <c r="F28" s="36">
        <f t="shared" si="0"/>
        <v>0.43229166666666669</v>
      </c>
      <c r="N28" s="18"/>
    </row>
    <row r="29" spans="1:20" ht="17.100000000000001" customHeight="1" thickBot="1" x14ac:dyDescent="0.25">
      <c r="B29" s="54" t="s">
        <v>53</v>
      </c>
      <c r="C29" s="36">
        <f t="shared" si="0"/>
        <v>0.74452554744525545</v>
      </c>
      <c r="D29" s="36">
        <f t="shared" si="0"/>
        <v>5.8823529411764705E-2</v>
      </c>
      <c r="E29" s="36">
        <f t="shared" si="0"/>
        <v>-5.0955414012738856E-2</v>
      </c>
      <c r="F29" s="36">
        <f t="shared" si="0"/>
        <v>-0.10344827586206896</v>
      </c>
      <c r="N29" s="18"/>
    </row>
    <row r="30" spans="1:20" ht="17.100000000000001" customHeight="1" thickBot="1" x14ac:dyDescent="0.25">
      <c r="B30" s="54" t="s">
        <v>154</v>
      </c>
      <c r="C30" s="36">
        <f t="shared" si="0"/>
        <v>0.66942148760330578</v>
      </c>
      <c r="D30" s="36">
        <f t="shared" si="0"/>
        <v>5.9322033898305086E-2</v>
      </c>
      <c r="E30" s="36">
        <f t="shared" si="0"/>
        <v>0.25</v>
      </c>
      <c r="F30" s="36">
        <f t="shared" si="0"/>
        <v>0.34090909090909088</v>
      </c>
      <c r="N30" s="18"/>
    </row>
    <row r="31" spans="1:20" ht="17.100000000000001" customHeight="1" thickBot="1" x14ac:dyDescent="0.25">
      <c r="B31" s="54" t="s">
        <v>47</v>
      </c>
      <c r="C31" s="36">
        <f t="shared" si="0"/>
        <v>1.0241935483870968</v>
      </c>
      <c r="D31" s="36">
        <f t="shared" si="0"/>
        <v>0.8413793103448276</v>
      </c>
      <c r="E31" s="36">
        <f t="shared" si="0"/>
        <v>0.35294117647058826</v>
      </c>
      <c r="F31" s="36">
        <f t="shared" si="0"/>
        <v>0.18139534883720931</v>
      </c>
      <c r="N31" s="18"/>
    </row>
    <row r="32" spans="1:20" ht="17.100000000000001" customHeight="1" thickBot="1" x14ac:dyDescent="0.25">
      <c r="B32" s="54" t="s">
        <v>8</v>
      </c>
      <c r="C32" s="36">
        <f t="shared" si="0"/>
        <v>1.5185185185185186</v>
      </c>
      <c r="D32" s="36">
        <f t="shared" si="0"/>
        <v>1.1380597014925373</v>
      </c>
      <c r="E32" s="36">
        <f t="shared" si="0"/>
        <v>0.87152777777777779</v>
      </c>
      <c r="F32" s="36">
        <f t="shared" si="0"/>
        <v>0.25934579439252337</v>
      </c>
      <c r="N32" s="18"/>
    </row>
    <row r="33" spans="2:20" ht="17.100000000000001" customHeight="1" thickBot="1" x14ac:dyDescent="0.25">
      <c r="B33" s="54" t="s">
        <v>9</v>
      </c>
      <c r="C33" s="36">
        <f t="shared" si="0"/>
        <v>0.28205128205128205</v>
      </c>
      <c r="D33" s="36">
        <f t="shared" si="0"/>
        <v>0.40384615384615385</v>
      </c>
      <c r="E33" s="36">
        <f t="shared" si="0"/>
        <v>1.411764705882353</v>
      </c>
      <c r="F33" s="36">
        <f t="shared" si="0"/>
        <v>0.35526315789473684</v>
      </c>
      <c r="N33" s="18"/>
    </row>
    <row r="34" spans="2:20" ht="17.100000000000001" customHeight="1" thickBot="1" x14ac:dyDescent="0.25">
      <c r="B34" s="54" t="s">
        <v>54</v>
      </c>
      <c r="C34" s="36">
        <f t="shared" si="0"/>
        <v>1.5865384615384615</v>
      </c>
      <c r="D34" s="36">
        <f t="shared" si="0"/>
        <v>0.78306878306878303</v>
      </c>
      <c r="E34" s="36">
        <f t="shared" si="0"/>
        <v>0.35960591133004927</v>
      </c>
      <c r="F34" s="36">
        <f t="shared" si="0"/>
        <v>0.29794520547945208</v>
      </c>
      <c r="N34" s="18"/>
    </row>
    <row r="35" spans="2:20" ht="17.100000000000001" customHeight="1" thickBot="1" x14ac:dyDescent="0.25">
      <c r="B35" s="54" t="s">
        <v>49</v>
      </c>
      <c r="C35" s="36">
        <f t="shared" si="0"/>
        <v>0.34337349397590361</v>
      </c>
      <c r="D35" s="36">
        <f t="shared" si="0"/>
        <v>1.1176470588235294</v>
      </c>
      <c r="E35" s="36">
        <f t="shared" si="0"/>
        <v>0.35251798561151076</v>
      </c>
      <c r="F35" s="36">
        <f t="shared" si="0"/>
        <v>0.27413127413127414</v>
      </c>
      <c r="N35" s="18"/>
    </row>
    <row r="36" spans="2:20" ht="17.100000000000001" customHeight="1" thickBot="1" x14ac:dyDescent="0.25">
      <c r="B36" s="54" t="s">
        <v>26</v>
      </c>
      <c r="C36" s="36">
        <f t="shared" si="0"/>
        <v>0.51820546163849157</v>
      </c>
      <c r="D36" s="36">
        <f t="shared" si="0"/>
        <v>1.2683741648106903</v>
      </c>
      <c r="E36" s="36">
        <f t="shared" si="0"/>
        <v>0.19889247808029534</v>
      </c>
      <c r="F36" s="36">
        <f t="shared" si="0"/>
        <v>0.18272937548188126</v>
      </c>
      <c r="N36" s="18"/>
    </row>
    <row r="37" spans="2:20" ht="17.100000000000001" customHeight="1" thickBot="1" x14ac:dyDescent="0.25">
      <c r="B37" s="54" t="s">
        <v>48</v>
      </c>
      <c r="C37" s="36">
        <f t="shared" si="0"/>
        <v>0.7429775280898876</v>
      </c>
      <c r="D37" s="36">
        <f t="shared" si="0"/>
        <v>1.1106259097525473</v>
      </c>
      <c r="E37" s="36">
        <f t="shared" si="0"/>
        <v>0.39714625445897739</v>
      </c>
      <c r="F37" s="36">
        <f t="shared" si="0"/>
        <v>0.56504854368932034</v>
      </c>
      <c r="N37" s="18"/>
    </row>
    <row r="38" spans="2:20" ht="17.100000000000001" customHeight="1" thickBot="1" x14ac:dyDescent="0.25">
      <c r="B38" s="54" t="s">
        <v>21</v>
      </c>
      <c r="C38" s="36">
        <f t="shared" si="0"/>
        <v>0.3125</v>
      </c>
      <c r="D38" s="36">
        <f t="shared" si="0"/>
        <v>1.9864864864864864</v>
      </c>
      <c r="E38" s="36">
        <f t="shared" si="0"/>
        <v>0.5</v>
      </c>
      <c r="F38" s="36">
        <f t="shared" si="0"/>
        <v>0.15107913669064749</v>
      </c>
      <c r="I38" s="18"/>
      <c r="J38" s="18"/>
      <c r="K38" s="18"/>
      <c r="L38" s="18"/>
      <c r="M38" s="18"/>
      <c r="N38" s="18"/>
      <c r="O38" s="18"/>
      <c r="P38" s="18"/>
      <c r="Q38" s="18"/>
      <c r="R38" s="18"/>
      <c r="S38" s="18"/>
      <c r="T38" s="18"/>
    </row>
    <row r="39" spans="2:20" ht="17.100000000000001" customHeight="1" thickBot="1" x14ac:dyDescent="0.25">
      <c r="B39" s="54" t="s">
        <v>10</v>
      </c>
      <c r="C39" s="36">
        <f t="shared" si="0"/>
        <v>0.56944444444444442</v>
      </c>
      <c r="D39" s="36">
        <f t="shared" si="0"/>
        <v>1.1400778210116731</v>
      </c>
      <c r="E39" s="36">
        <f t="shared" si="0"/>
        <v>0.28040540540540543</v>
      </c>
      <c r="F39" s="36">
        <f t="shared" si="0"/>
        <v>0.4609375</v>
      </c>
      <c r="N39" s="18"/>
    </row>
    <row r="40" spans="2:20" ht="17.100000000000001" customHeight="1" thickBot="1" x14ac:dyDescent="0.25">
      <c r="B40" s="54" t="s">
        <v>155</v>
      </c>
      <c r="C40" s="36">
        <f t="shared" si="0"/>
        <v>0.2445141065830721</v>
      </c>
      <c r="D40" s="36">
        <f t="shared" si="0"/>
        <v>0.64269141531322505</v>
      </c>
      <c r="E40" s="36">
        <f t="shared" si="0"/>
        <v>8.0869565217391304E-2</v>
      </c>
      <c r="F40" s="36">
        <f t="shared" si="0"/>
        <v>-7.253564786112833E-2</v>
      </c>
      <c r="N40" s="18"/>
    </row>
    <row r="41" spans="2:20" ht="17.100000000000001" customHeight="1" thickBot="1" x14ac:dyDescent="0.25">
      <c r="B41" s="54" t="s">
        <v>156</v>
      </c>
      <c r="C41" s="36">
        <f t="shared" si="0"/>
        <v>2.1491228070175437</v>
      </c>
      <c r="D41" s="36">
        <f t="shared" si="0"/>
        <v>1.8984375</v>
      </c>
      <c r="E41" s="36">
        <f t="shared" si="0"/>
        <v>0.93785310734463279</v>
      </c>
      <c r="F41" s="36">
        <f t="shared" si="0"/>
        <v>0.89818181818181819</v>
      </c>
    </row>
    <row r="42" spans="2:20" ht="17.100000000000001" customHeight="1" thickBot="1" x14ac:dyDescent="0.25">
      <c r="B42" s="54" t="s">
        <v>157</v>
      </c>
      <c r="C42" s="36">
        <f t="shared" si="0"/>
        <v>2.1470588235294117</v>
      </c>
      <c r="D42" s="36">
        <f t="shared" si="0"/>
        <v>2.2727272727272729</v>
      </c>
      <c r="E42" s="36">
        <f t="shared" si="0"/>
        <v>0.53846153846153844</v>
      </c>
      <c r="F42" s="36">
        <f t="shared" si="0"/>
        <v>0.61538461538461542</v>
      </c>
    </row>
    <row r="43" spans="2:20" ht="17.100000000000001" customHeight="1" thickBot="1" x14ac:dyDescent="0.25">
      <c r="B43" s="54" t="s">
        <v>51</v>
      </c>
      <c r="C43" s="36">
        <f t="shared" si="0"/>
        <v>0.73949579831932777</v>
      </c>
      <c r="D43" s="36">
        <f t="shared" si="0"/>
        <v>1.1928571428571428</v>
      </c>
      <c r="E43" s="36">
        <f t="shared" si="0"/>
        <v>-0.15168539325842698</v>
      </c>
      <c r="F43" s="36">
        <f t="shared" si="0"/>
        <v>-8.7499999999999994E-2</v>
      </c>
    </row>
    <row r="44" spans="2:20" ht="17.100000000000001" customHeight="1" thickBot="1" x14ac:dyDescent="0.25">
      <c r="B44" s="54" t="s">
        <v>11</v>
      </c>
      <c r="C44" s="36">
        <f t="shared" si="0"/>
        <v>0.94117647058823528</v>
      </c>
      <c r="D44" s="36">
        <f t="shared" si="0"/>
        <v>3.3333333333333335</v>
      </c>
      <c r="E44" s="36">
        <f t="shared" si="0"/>
        <v>3.3333333333333333E-2</v>
      </c>
      <c r="F44" s="36">
        <f t="shared" si="0"/>
        <v>0.29268292682926828</v>
      </c>
    </row>
    <row r="45" spans="2:20" ht="17.100000000000001" customHeight="1" thickBot="1" x14ac:dyDescent="0.25">
      <c r="B45" s="56" t="s">
        <v>22</v>
      </c>
      <c r="C45" s="64">
        <f t="shared" si="0"/>
        <v>0.7537650602409639</v>
      </c>
      <c r="D45" s="64">
        <f t="shared" si="0"/>
        <v>1.0707140393239047</v>
      </c>
      <c r="E45" s="64">
        <f t="shared" si="0"/>
        <v>0.29134948096885815</v>
      </c>
      <c r="F45" s="64">
        <f t="shared" si="0"/>
        <v>0.25223024638912489</v>
      </c>
    </row>
    <row r="47" spans="2:20" x14ac:dyDescent="0.2">
      <c r="B47" s="66" t="s">
        <v>123</v>
      </c>
      <c r="C47" s="66"/>
      <c r="D47" s="66"/>
      <c r="E47" s="66"/>
      <c r="F47" s="66"/>
      <c r="G47" s="66"/>
      <c r="H47" s="66"/>
      <c r="I47" s="66"/>
      <c r="J47" s="66"/>
    </row>
    <row r="48" spans="2:20" x14ac:dyDescent="0.2">
      <c r="B48" s="66" t="s">
        <v>125</v>
      </c>
      <c r="C48" s="66"/>
      <c r="D48" s="66"/>
      <c r="E48" s="66"/>
      <c r="F48" s="66"/>
      <c r="G48" s="66"/>
      <c r="H48" s="66"/>
      <c r="I48" s="66"/>
      <c r="J48" s="66"/>
    </row>
    <row r="53" spans="2:17" ht="39" customHeight="1" x14ac:dyDescent="0.2">
      <c r="C53" s="38" t="s">
        <v>230</v>
      </c>
      <c r="D53" s="38" t="s">
        <v>234</v>
      </c>
      <c r="E53" s="38" t="s">
        <v>237</v>
      </c>
      <c r="F53" s="60" t="s">
        <v>243</v>
      </c>
      <c r="G53" s="38" t="s">
        <v>250</v>
      </c>
      <c r="H53" s="38" t="s">
        <v>260</v>
      </c>
      <c r="I53" s="38" t="s">
        <v>269</v>
      </c>
      <c r="J53" s="38" t="s">
        <v>292</v>
      </c>
      <c r="P53" s="12">
        <v>2022</v>
      </c>
      <c r="Q53" s="12">
        <v>2023</v>
      </c>
    </row>
    <row r="54" spans="2:17" ht="15" thickBot="1" x14ac:dyDescent="0.25">
      <c r="B54" s="54" t="s">
        <v>52</v>
      </c>
      <c r="C54" s="105">
        <v>7.1292825011645649</v>
      </c>
      <c r="D54" s="105">
        <v>7.613796845903904</v>
      </c>
      <c r="E54" s="105">
        <v>10.751604030882483</v>
      </c>
      <c r="F54" s="105">
        <v>15.504459031658859</v>
      </c>
      <c r="G54" s="105">
        <f t="shared" ref="G54:J71" si="1">+G6/$Q54*100000</f>
        <v>18.536011834688964</v>
      </c>
      <c r="H54" s="105">
        <f t="shared" si="1"/>
        <v>16.866512927924873</v>
      </c>
      <c r="I54" s="105">
        <f t="shared" si="1"/>
        <v>14.7396170604035</v>
      </c>
      <c r="J54" s="105">
        <f t="shared" si="1"/>
        <v>22.012228736444325</v>
      </c>
      <c r="P54" s="12">
        <v>8668474</v>
      </c>
      <c r="Q54" s="12">
        <v>8745139</v>
      </c>
    </row>
    <row r="55" spans="2:17" ht="15" thickBot="1" x14ac:dyDescent="0.25">
      <c r="B55" s="54" t="s">
        <v>53</v>
      </c>
      <c r="C55" s="105">
        <v>10.329371227800335</v>
      </c>
      <c r="D55" s="105">
        <v>14.099214741596075</v>
      </c>
      <c r="E55" s="105">
        <v>11.837308633318631</v>
      </c>
      <c r="F55" s="105">
        <v>17.492073904012244</v>
      </c>
      <c r="G55" s="105">
        <f t="shared" si="1"/>
        <v>17.712520602848233</v>
      </c>
      <c r="H55" s="105">
        <f t="shared" ref="H55:J55" si="2">+H7/$Q55*100000</f>
        <v>14.673971043363808</v>
      </c>
      <c r="I55" s="105">
        <f t="shared" si="2"/>
        <v>11.042533764955593</v>
      </c>
      <c r="J55" s="105">
        <f t="shared" si="2"/>
        <v>15.415080692018547</v>
      </c>
      <c r="P55" s="12">
        <v>1326315</v>
      </c>
      <c r="Q55" s="12">
        <v>1349328</v>
      </c>
    </row>
    <row r="56" spans="2:17" ht="15" thickBot="1" x14ac:dyDescent="0.25">
      <c r="B56" s="54" t="s">
        <v>154</v>
      </c>
      <c r="C56" s="105">
        <v>12.043563859753196</v>
      </c>
      <c r="D56" s="105">
        <v>11.744963102899812</v>
      </c>
      <c r="E56" s="105">
        <v>13.934701986491303</v>
      </c>
      <c r="F56" s="105">
        <v>17.517911068731923</v>
      </c>
      <c r="G56" s="105">
        <f t="shared" si="1"/>
        <v>20.067454463270103</v>
      </c>
      <c r="H56" s="105">
        <f t="shared" ref="H56:J56" si="3">+H8/$Q56*100000</f>
        <v>12.417979247073083</v>
      </c>
      <c r="I56" s="105">
        <f t="shared" si="3"/>
        <v>17.385170945902313</v>
      </c>
      <c r="J56" s="105">
        <f t="shared" si="3"/>
        <v>23.445144818473981</v>
      </c>
      <c r="P56" s="12">
        <v>1004686</v>
      </c>
      <c r="Q56" s="12">
        <v>1006605</v>
      </c>
    </row>
    <row r="57" spans="2:17" ht="15" thickBot="1" x14ac:dyDescent="0.25">
      <c r="B57" s="54" t="s">
        <v>47</v>
      </c>
      <c r="C57" s="105">
        <v>10.538312289286871</v>
      </c>
      <c r="D57" s="105">
        <v>12.32302646731126</v>
      </c>
      <c r="E57" s="105">
        <v>14.447686203054582</v>
      </c>
      <c r="F57" s="105">
        <v>18.272073727392556</v>
      </c>
      <c r="G57" s="105">
        <f t="shared" si="1"/>
        <v>20.800082205902584</v>
      </c>
      <c r="H57" s="105">
        <f t="shared" ref="H57:J57" si="4">+H9/$Q57*100000</f>
        <v>22.12598386046211</v>
      </c>
      <c r="I57" s="105">
        <f t="shared" si="4"/>
        <v>19.059836284293205</v>
      </c>
      <c r="J57" s="105">
        <f t="shared" si="4"/>
        <v>21.048688766132493</v>
      </c>
      <c r="P57" s="12">
        <v>1176659</v>
      </c>
      <c r="Q57" s="12">
        <v>1206726</v>
      </c>
    </row>
    <row r="58" spans="2:17" ht="15" thickBot="1" x14ac:dyDescent="0.25">
      <c r="B58" s="54" t="s">
        <v>8</v>
      </c>
      <c r="C58" s="105">
        <v>9.918717032319865</v>
      </c>
      <c r="D58" s="105">
        <v>12.30655631787835</v>
      </c>
      <c r="E58" s="105">
        <v>13.224956043093151</v>
      </c>
      <c r="F58" s="105">
        <v>19.653754119596766</v>
      </c>
      <c r="G58" s="105">
        <f t="shared" si="1"/>
        <v>24.583081778513666</v>
      </c>
      <c r="H58" s="105">
        <f t="shared" ref="H58:J58" si="5">+H10/$Q58*100000</f>
        <v>25.893576946853546</v>
      </c>
      <c r="I58" s="105">
        <f t="shared" si="5"/>
        <v>24.357134335696443</v>
      </c>
      <c r="J58" s="105">
        <f t="shared" si="5"/>
        <v>24.357134335696443</v>
      </c>
      <c r="P58" s="12">
        <v>2177701</v>
      </c>
      <c r="Q58" s="12">
        <v>2212904</v>
      </c>
    </row>
    <row r="59" spans="2:17" ht="15" thickBot="1" x14ac:dyDescent="0.25">
      <c r="B59" s="54" t="s">
        <v>9</v>
      </c>
      <c r="C59" s="105">
        <v>6.6620886160279609</v>
      </c>
      <c r="D59" s="105">
        <v>8.8827848213706133</v>
      </c>
      <c r="E59" s="105">
        <v>8.7119620363442554</v>
      </c>
      <c r="F59" s="105">
        <v>12.982531662003206</v>
      </c>
      <c r="G59" s="105">
        <f t="shared" si="1"/>
        <v>8.4957580679966487</v>
      </c>
      <c r="H59" s="105">
        <f t="shared" ref="H59:J59" si="6">+H11/$Q59*100000</f>
        <v>12.403806779275108</v>
      </c>
      <c r="I59" s="105">
        <f t="shared" si="6"/>
        <v>20.899564847271758</v>
      </c>
      <c r="J59" s="105">
        <f t="shared" si="6"/>
        <v>17.501261620073098</v>
      </c>
      <c r="P59" s="12">
        <v>585402</v>
      </c>
      <c r="Q59" s="12">
        <v>588529</v>
      </c>
    </row>
    <row r="60" spans="2:17" ht="15" thickBot="1" x14ac:dyDescent="0.25">
      <c r="B60" s="54" t="s">
        <v>55</v>
      </c>
      <c r="C60" s="105">
        <v>4.383302987389575</v>
      </c>
      <c r="D60" s="105">
        <v>7.9658102366983616</v>
      </c>
      <c r="E60" s="105">
        <v>8.5558702542315732</v>
      </c>
      <c r="F60" s="105">
        <v>12.306966079978421</v>
      </c>
      <c r="G60" s="105">
        <f t="shared" si="1"/>
        <v>11.290371998870125</v>
      </c>
      <c r="H60" s="105">
        <f t="shared" ref="H60:J60" si="7">+H12/$Q60*100000</f>
        <v>14.144443730926511</v>
      </c>
      <c r="I60" s="105">
        <f t="shared" si="7"/>
        <v>11.584173500699457</v>
      </c>
      <c r="J60" s="105">
        <f t="shared" si="7"/>
        <v>15.907252741902516</v>
      </c>
      <c r="P60" s="12">
        <v>2372640</v>
      </c>
      <c r="Q60" s="12">
        <v>2382561</v>
      </c>
    </row>
    <row r="61" spans="2:17" ht="15" thickBot="1" x14ac:dyDescent="0.25">
      <c r="B61" s="54" t="s">
        <v>49</v>
      </c>
      <c r="C61" s="105">
        <v>8.0844365829521632</v>
      </c>
      <c r="D61" s="105">
        <v>9.107166512120811</v>
      </c>
      <c r="E61" s="105">
        <v>13.538996205184947</v>
      </c>
      <c r="F61" s="105">
        <v>12.613669126413315</v>
      </c>
      <c r="G61" s="105">
        <f t="shared" si="1"/>
        <v>10.717933313307299</v>
      </c>
      <c r="H61" s="105">
        <f t="shared" ref="H61:J61" si="8">+H13/$Q61*100000</f>
        <v>19.032742565334935</v>
      </c>
      <c r="I61" s="105">
        <f t="shared" si="8"/>
        <v>18.07149294082307</v>
      </c>
      <c r="J61" s="105">
        <f t="shared" si="8"/>
        <v>15.86061880444578</v>
      </c>
      <c r="P61" s="12">
        <v>2053328</v>
      </c>
      <c r="Q61" s="12">
        <v>2080625</v>
      </c>
    </row>
    <row r="62" spans="2:17" ht="15" thickBot="1" x14ac:dyDescent="0.25">
      <c r="B62" s="54" t="s">
        <v>26</v>
      </c>
      <c r="C62" s="105">
        <v>19.736645393950756</v>
      </c>
      <c r="D62" s="105">
        <v>23.047474075120647</v>
      </c>
      <c r="E62" s="105">
        <v>27.808394387965727</v>
      </c>
      <c r="F62" s="105">
        <v>31.76085653447862</v>
      </c>
      <c r="G62" s="105">
        <f t="shared" si="1"/>
        <v>29.560494317295639</v>
      </c>
      <c r="H62" s="105">
        <f t="shared" ref="H62:J62" si="9">+H14/$Q62*100000</f>
        <v>51.575783232831874</v>
      </c>
      <c r="I62" s="105">
        <f t="shared" si="9"/>
        <v>32.890006096931081</v>
      </c>
      <c r="J62" s="105">
        <f t="shared" si="9"/>
        <v>38.840084182211136</v>
      </c>
      <c r="P62" s="12">
        <v>7792611</v>
      </c>
      <c r="Q62" s="12">
        <v>7899056</v>
      </c>
    </row>
    <row r="63" spans="2:17" ht="15" thickBot="1" x14ac:dyDescent="0.25">
      <c r="B63" s="54" t="s">
        <v>220</v>
      </c>
      <c r="C63" s="105">
        <v>13.966351684897136</v>
      </c>
      <c r="D63" s="105">
        <v>13.475960122927434</v>
      </c>
      <c r="E63" s="105">
        <v>16.496772144660802</v>
      </c>
      <c r="F63" s="105">
        <v>20.204132353151756</v>
      </c>
      <c r="G63" s="105">
        <f t="shared" si="1"/>
        <v>23.781832634538386</v>
      </c>
      <c r="H63" s="105">
        <f t="shared" ref="H63:J63" si="10">+H15/$Q63*100000</f>
        <v>27.786992199903839</v>
      </c>
      <c r="I63" s="105">
        <f t="shared" si="10"/>
        <v>22.517045403370354</v>
      </c>
      <c r="J63" s="105">
        <f t="shared" si="10"/>
        <v>30.891469949134475</v>
      </c>
      <c r="P63" s="12">
        <v>5097967</v>
      </c>
      <c r="Q63" s="12">
        <v>5218269</v>
      </c>
    </row>
    <row r="64" spans="2:17" ht="15" thickBot="1" x14ac:dyDescent="0.25">
      <c r="B64" s="54" t="s">
        <v>21</v>
      </c>
      <c r="C64" s="105">
        <v>7.5845487572716861</v>
      </c>
      <c r="D64" s="105">
        <v>7.0157076004763095</v>
      </c>
      <c r="E64" s="105">
        <v>9.6702996655213997</v>
      </c>
      <c r="F64" s="105">
        <v>13.178153465759554</v>
      </c>
      <c r="G64" s="105">
        <f t="shared" si="1"/>
        <v>9.9591674136042219</v>
      </c>
      <c r="H64" s="105">
        <f t="shared" ref="H64:J64" si="11">+H16/$Q64*100000</f>
        <v>20.961676175300315</v>
      </c>
      <c r="I64" s="105">
        <f t="shared" si="11"/>
        <v>14.511929659823295</v>
      </c>
      <c r="J64" s="105">
        <f t="shared" si="11"/>
        <v>15.175874154063578</v>
      </c>
      <c r="P64" s="12">
        <v>1054776</v>
      </c>
      <c r="Q64" s="12">
        <v>1054305</v>
      </c>
    </row>
    <row r="65" spans="2:17" ht="15" thickBot="1" x14ac:dyDescent="0.25">
      <c r="B65" s="54" t="s">
        <v>10</v>
      </c>
      <c r="C65" s="105">
        <v>8.0283549603339797</v>
      </c>
      <c r="D65" s="105">
        <v>9.5522556703973738</v>
      </c>
      <c r="E65" s="105">
        <v>11.001819760457677</v>
      </c>
      <c r="F65" s="105">
        <v>14.272631040593742</v>
      </c>
      <c r="G65" s="105">
        <f t="shared" si="1"/>
        <v>12.556876352920085</v>
      </c>
      <c r="H65" s="105">
        <f t="shared" ref="H65:J65" si="12">+H17/$Q65*100000</f>
        <v>20.37251325694999</v>
      </c>
      <c r="I65" s="105">
        <f t="shared" si="12"/>
        <v>14.038513680698266</v>
      </c>
      <c r="J65" s="105">
        <f t="shared" si="12"/>
        <v>20.779963522088991</v>
      </c>
      <c r="P65" s="12">
        <v>2690464</v>
      </c>
      <c r="Q65" s="12">
        <v>2699716</v>
      </c>
    </row>
    <row r="66" spans="2:17" ht="15" thickBot="1" x14ac:dyDescent="0.25">
      <c r="B66" s="54" t="s">
        <v>155</v>
      </c>
      <c r="C66" s="105">
        <v>14.177072074634506</v>
      </c>
      <c r="D66" s="105">
        <v>12.76973472135313</v>
      </c>
      <c r="E66" s="105">
        <v>17.036189013406148</v>
      </c>
      <c r="F66" s="105">
        <v>23.895106850977491</v>
      </c>
      <c r="G66" s="105">
        <f t="shared" si="1"/>
        <v>17.389511627757575</v>
      </c>
      <c r="H66" s="105">
        <f t="shared" ref="H66:J66" si="13">+H18/$Q66*100000</f>
        <v>20.674683849626135</v>
      </c>
      <c r="I66" s="105">
        <f t="shared" si="13"/>
        <v>18.148751430144973</v>
      </c>
      <c r="J66" s="105">
        <f t="shared" si="13"/>
        <v>21.842745084068287</v>
      </c>
      <c r="P66" s="12">
        <v>6750336</v>
      </c>
      <c r="Q66" s="12">
        <v>6848956</v>
      </c>
    </row>
    <row r="67" spans="2:17" ht="15" thickBot="1" x14ac:dyDescent="0.25">
      <c r="B67" s="54" t="s">
        <v>156</v>
      </c>
      <c r="C67" s="105">
        <v>7.4418458911218774</v>
      </c>
      <c r="D67" s="105">
        <v>8.355756790031581</v>
      </c>
      <c r="E67" s="105">
        <v>11.554444936215546</v>
      </c>
      <c r="F67" s="105">
        <v>17.95182122858348</v>
      </c>
      <c r="G67" s="105">
        <f t="shared" si="1"/>
        <v>23.121223479827858</v>
      </c>
      <c r="H67" s="105">
        <f t="shared" ref="H67:J67" si="14">+H19/$Q67*100000</f>
        <v>23.894077746563053</v>
      </c>
      <c r="I67" s="105">
        <f t="shared" si="14"/>
        <v>22.090751124180937</v>
      </c>
      <c r="J67" s="105">
        <f t="shared" si="14"/>
        <v>33.619160602980898</v>
      </c>
      <c r="P67" s="12">
        <v>1531878</v>
      </c>
      <c r="Q67" s="12">
        <v>1552686</v>
      </c>
    </row>
    <row r="68" spans="2:17" ht="15" thickBot="1" x14ac:dyDescent="0.25">
      <c r="B68" s="54" t="s">
        <v>157</v>
      </c>
      <c r="C68" s="105">
        <v>5.1195798330715823</v>
      </c>
      <c r="D68" s="105">
        <v>4.9690039556283008</v>
      </c>
      <c r="E68" s="105">
        <v>9.7874320338133192</v>
      </c>
      <c r="F68" s="105">
        <v>11.744918440575983</v>
      </c>
      <c r="G68" s="105">
        <f t="shared" si="1"/>
        <v>15.917881582862243</v>
      </c>
      <c r="H68" s="105">
        <f t="shared" ref="H68:J68" si="15">+H20/$Q68*100000</f>
        <v>16.066646831300208</v>
      </c>
      <c r="I68" s="105">
        <f t="shared" si="15"/>
        <v>14.876524843796489</v>
      </c>
      <c r="J68" s="105">
        <f t="shared" si="15"/>
        <v>18.744421303183575</v>
      </c>
      <c r="P68" s="12">
        <v>664117</v>
      </c>
      <c r="Q68" s="12">
        <v>672200</v>
      </c>
    </row>
    <row r="69" spans="2:17" ht="15" thickBot="1" x14ac:dyDescent="0.25">
      <c r="B69" s="54" t="s">
        <v>51</v>
      </c>
      <c r="C69" s="105">
        <v>5.3890680716284134</v>
      </c>
      <c r="D69" s="105">
        <v>6.3400800842687222</v>
      </c>
      <c r="E69" s="105">
        <v>8.0609589642845165</v>
      </c>
      <c r="F69" s="105">
        <v>10.868708715889236</v>
      </c>
      <c r="G69" s="105">
        <f t="shared" si="1"/>
        <v>9.324706553286644</v>
      </c>
      <c r="H69" s="105">
        <f t="shared" ref="H69:J69" si="16">+H21/$Q69*100000</f>
        <v>13.829395709463768</v>
      </c>
      <c r="I69" s="105">
        <f t="shared" si="16"/>
        <v>6.8020806258274558</v>
      </c>
      <c r="J69" s="105">
        <f t="shared" si="16"/>
        <v>9.8652692520278986</v>
      </c>
      <c r="P69" s="12">
        <v>2208174</v>
      </c>
      <c r="Q69" s="12">
        <v>2219909</v>
      </c>
    </row>
    <row r="70" spans="2:17" ht="15" thickBot="1" x14ac:dyDescent="0.25">
      <c r="B70" s="54" t="s">
        <v>11</v>
      </c>
      <c r="C70" s="105">
        <v>5.3142935740812529</v>
      </c>
      <c r="D70" s="105">
        <v>4.689082565365811</v>
      </c>
      <c r="E70" s="105">
        <v>9.3781651307316221</v>
      </c>
      <c r="F70" s="105">
        <v>12.81682567866655</v>
      </c>
      <c r="G70" s="105">
        <f t="shared" si="1"/>
        <v>10.240083410133959</v>
      </c>
      <c r="H70" s="105">
        <f t="shared" ref="H70:J70" si="17">+H22/$Q70*100000</f>
        <v>20.169861262385069</v>
      </c>
      <c r="I70" s="105">
        <f t="shared" si="17"/>
        <v>9.6194722943682649</v>
      </c>
      <c r="J70" s="105">
        <f t="shared" si="17"/>
        <v>16.446194567790901</v>
      </c>
      <c r="P70" s="12">
        <v>319892</v>
      </c>
      <c r="Q70" s="12">
        <v>322263</v>
      </c>
    </row>
    <row r="71" spans="2:17" ht="15" thickBot="1" x14ac:dyDescent="0.25">
      <c r="B71" s="56" t="s">
        <v>22</v>
      </c>
      <c r="C71" s="106">
        <v>11.188947880819169</v>
      </c>
      <c r="D71" s="106">
        <v>12.212635506963393</v>
      </c>
      <c r="E71" s="106">
        <v>15.218401438049417</v>
      </c>
      <c r="F71" s="106">
        <v>19.582765144573763</v>
      </c>
      <c r="G71" s="106">
        <f t="shared" si="1"/>
        <v>19.38419314762946</v>
      </c>
      <c r="H71" s="106">
        <f t="shared" ref="H71:J71" si="18">+H23/$Q71*100000</f>
        <v>24.981389322717831</v>
      </c>
      <c r="I71" s="106">
        <f t="shared" si="18"/>
        <v>19.413323536644789</v>
      </c>
      <c r="J71" s="106">
        <f t="shared" si="18"/>
        <v>24.534029777125266</v>
      </c>
      <c r="P71" s="12">
        <v>47475420</v>
      </c>
      <c r="Q71" s="12">
        <v>48059777</v>
      </c>
    </row>
    <row r="72" spans="2:17" ht="13.5" thickBot="1" x14ac:dyDescent="0.25">
      <c r="C72" s="105"/>
      <c r="D72" s="105"/>
      <c r="E72" s="105"/>
      <c r="F72" s="105"/>
      <c r="G72" s="105"/>
    </row>
    <row r="73" spans="2:17" ht="13.5" thickBot="1" x14ac:dyDescent="0.25">
      <c r="C73" s="105"/>
      <c r="D73" s="105"/>
      <c r="E73" s="105"/>
      <c r="F73" s="105"/>
      <c r="G73" s="105"/>
    </row>
  </sheetData>
  <pageMargins left="0.7" right="0.7" top="0.75" bottom="0.75" header="0.3" footer="0.3"/>
  <pageSetup paperSize="9" orientation="portrait"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2:R72"/>
  <sheetViews>
    <sheetView zoomScaleNormal="100" workbookViewId="0"/>
  </sheetViews>
  <sheetFormatPr baseColWidth="10" defaultColWidth="11.42578125" defaultRowHeight="12.75" x14ac:dyDescent="0.2"/>
  <cols>
    <col min="1" max="1" width="10.28515625" style="12" customWidth="1"/>
    <col min="2" max="2" width="32.85546875" style="12" bestFit="1" customWidth="1"/>
    <col min="3" max="15" width="12.28515625" style="12" customWidth="1"/>
    <col min="16" max="16" width="25.42578125" style="12" hidden="1" customWidth="1"/>
    <col min="17" max="17" width="13.140625" style="12" hidden="1" customWidth="1"/>
    <col min="18" max="47" width="12.28515625" style="12" customWidth="1"/>
    <col min="48" max="16384" width="11.42578125" style="12"/>
  </cols>
  <sheetData>
    <row r="2" spans="1:10" ht="40.5" customHeight="1" x14ac:dyDescent="0.2">
      <c r="B2" s="10"/>
      <c r="C2" s="11"/>
      <c r="D2" s="11"/>
    </row>
    <row r="3" spans="1:10" ht="27.95" customHeight="1" x14ac:dyDescent="0.2">
      <c r="B3" s="10"/>
    </row>
    <row r="5" spans="1:10" ht="39" customHeight="1" x14ac:dyDescent="0.2">
      <c r="C5" s="38" t="s">
        <v>230</v>
      </c>
      <c r="D5" s="38" t="s">
        <v>234</v>
      </c>
      <c r="E5" s="38" t="s">
        <v>237</v>
      </c>
      <c r="F5" s="60" t="s">
        <v>243</v>
      </c>
      <c r="G5" s="38" t="s">
        <v>250</v>
      </c>
      <c r="H5" s="38" t="s">
        <v>268</v>
      </c>
      <c r="I5" s="38" t="s">
        <v>269</v>
      </c>
      <c r="J5" s="38" t="s">
        <v>292</v>
      </c>
    </row>
    <row r="6" spans="1:10" ht="17.100000000000001" customHeight="1" thickBot="1" x14ac:dyDescent="0.25">
      <c r="B6" s="54" t="s">
        <v>52</v>
      </c>
      <c r="C6" s="40">
        <v>4580</v>
      </c>
      <c r="D6" s="40">
        <v>4555</v>
      </c>
      <c r="E6" s="40">
        <v>4923</v>
      </c>
      <c r="F6" s="40">
        <v>5291</v>
      </c>
      <c r="G6" s="40">
        <v>5355</v>
      </c>
      <c r="H6" s="40">
        <v>5336</v>
      </c>
      <c r="I6" s="40">
        <v>6103</v>
      </c>
      <c r="J6" s="40">
        <v>7139</v>
      </c>
    </row>
    <row r="7" spans="1:10" ht="17.100000000000001" customHeight="1" thickBot="1" x14ac:dyDescent="0.25">
      <c r="B7" s="54" t="s">
        <v>53</v>
      </c>
      <c r="C7" s="40">
        <v>583</v>
      </c>
      <c r="D7" s="40">
        <v>571</v>
      </c>
      <c r="E7" s="40">
        <v>674</v>
      </c>
      <c r="F7" s="40">
        <v>682</v>
      </c>
      <c r="G7" s="40">
        <v>607</v>
      </c>
      <c r="H7" s="40">
        <v>731</v>
      </c>
      <c r="I7" s="40">
        <v>595</v>
      </c>
      <c r="J7" s="40">
        <v>699</v>
      </c>
    </row>
    <row r="8" spans="1:10" ht="17.100000000000001" customHeight="1" thickBot="1" x14ac:dyDescent="0.25">
      <c r="B8" s="54" t="s">
        <v>154</v>
      </c>
      <c r="C8" s="40">
        <v>462</v>
      </c>
      <c r="D8" s="40">
        <v>592</v>
      </c>
      <c r="E8" s="40">
        <v>509</v>
      </c>
      <c r="F8" s="40">
        <v>570</v>
      </c>
      <c r="G8" s="40">
        <v>574</v>
      </c>
      <c r="H8" s="40">
        <v>446</v>
      </c>
      <c r="I8" s="40">
        <v>678</v>
      </c>
      <c r="J8" s="40">
        <v>620</v>
      </c>
    </row>
    <row r="9" spans="1:10" ht="17.100000000000001" customHeight="1" thickBot="1" x14ac:dyDescent="0.25">
      <c r="B9" s="54" t="s">
        <v>47</v>
      </c>
      <c r="C9" s="40">
        <v>431</v>
      </c>
      <c r="D9" s="40">
        <v>552</v>
      </c>
      <c r="E9" s="40">
        <v>553</v>
      </c>
      <c r="F9" s="40">
        <v>539</v>
      </c>
      <c r="G9" s="40">
        <v>457</v>
      </c>
      <c r="H9" s="40">
        <v>659</v>
      </c>
      <c r="I9" s="40">
        <v>721</v>
      </c>
      <c r="J9" s="40">
        <v>587</v>
      </c>
    </row>
    <row r="10" spans="1:10" ht="17.100000000000001" customHeight="1" thickBot="1" x14ac:dyDescent="0.25">
      <c r="B10" s="54" t="s">
        <v>8</v>
      </c>
      <c r="C10" s="40">
        <v>2078</v>
      </c>
      <c r="D10" s="40">
        <v>2258</v>
      </c>
      <c r="E10" s="40">
        <v>2079</v>
      </c>
      <c r="F10" s="40">
        <v>2306</v>
      </c>
      <c r="G10" s="40">
        <v>2532</v>
      </c>
      <c r="H10" s="40">
        <v>2623</v>
      </c>
      <c r="I10" s="40">
        <v>2488</v>
      </c>
      <c r="J10" s="40">
        <v>2533</v>
      </c>
    </row>
    <row r="11" spans="1:10" ht="17.100000000000001" customHeight="1" thickBot="1" x14ac:dyDescent="0.25">
      <c r="A11" s="67"/>
      <c r="B11" s="54" t="s">
        <v>9</v>
      </c>
      <c r="C11" s="40">
        <v>296</v>
      </c>
      <c r="D11" s="40">
        <v>222</v>
      </c>
      <c r="E11" s="40">
        <v>253</v>
      </c>
      <c r="F11" s="40">
        <v>242</v>
      </c>
      <c r="G11" s="40">
        <v>255</v>
      </c>
      <c r="H11" s="40">
        <v>240</v>
      </c>
      <c r="I11" s="40">
        <v>378</v>
      </c>
      <c r="J11" s="40">
        <v>334</v>
      </c>
    </row>
    <row r="12" spans="1:10" ht="17.100000000000001" customHeight="1" thickBot="1" x14ac:dyDescent="0.25">
      <c r="A12" s="67"/>
      <c r="B12" s="54" t="s">
        <v>54</v>
      </c>
      <c r="C12" s="40">
        <v>1117</v>
      </c>
      <c r="D12" s="40">
        <v>1072</v>
      </c>
      <c r="E12" s="40">
        <v>1141</v>
      </c>
      <c r="F12" s="40">
        <v>1154</v>
      </c>
      <c r="G12" s="40">
        <v>1104</v>
      </c>
      <c r="H12" s="40">
        <v>1274</v>
      </c>
      <c r="I12" s="40">
        <v>1129</v>
      </c>
      <c r="J12" s="40">
        <v>1445</v>
      </c>
    </row>
    <row r="13" spans="1:10" s="67" customFormat="1" ht="17.100000000000001" customHeight="1" thickBot="1" x14ac:dyDescent="0.25">
      <c r="B13" s="54" t="s">
        <v>49</v>
      </c>
      <c r="C13" s="40">
        <v>812</v>
      </c>
      <c r="D13" s="40">
        <v>789</v>
      </c>
      <c r="E13" s="40">
        <v>869</v>
      </c>
      <c r="F13" s="40">
        <v>864</v>
      </c>
      <c r="G13" s="40">
        <v>851</v>
      </c>
      <c r="H13" s="40">
        <v>1014</v>
      </c>
      <c r="I13" s="40">
        <v>1189</v>
      </c>
      <c r="J13" s="40">
        <v>1156</v>
      </c>
    </row>
    <row r="14" spans="1:10" ht="17.100000000000001" customHeight="1" thickBot="1" x14ac:dyDescent="0.25">
      <c r="A14" s="67"/>
      <c r="B14" s="54" t="s">
        <v>26</v>
      </c>
      <c r="C14" s="40">
        <v>6287</v>
      </c>
      <c r="D14" s="40">
        <v>5583</v>
      </c>
      <c r="E14" s="40">
        <v>5770</v>
      </c>
      <c r="F14" s="40">
        <v>6424</v>
      </c>
      <c r="G14" s="40">
        <v>6413</v>
      </c>
      <c r="H14" s="40">
        <v>7160</v>
      </c>
      <c r="I14" s="40">
        <v>6545</v>
      </c>
      <c r="J14" s="40">
        <v>7429</v>
      </c>
    </row>
    <row r="15" spans="1:10" ht="17.100000000000001" customHeight="1" thickBot="1" x14ac:dyDescent="0.25">
      <c r="A15" s="67"/>
      <c r="B15" s="54" t="s">
        <v>48</v>
      </c>
      <c r="C15" s="40">
        <v>3309</v>
      </c>
      <c r="D15" s="40">
        <v>3171</v>
      </c>
      <c r="E15" s="40">
        <v>3519</v>
      </c>
      <c r="F15" s="40">
        <v>3544</v>
      </c>
      <c r="G15" s="40">
        <v>4347</v>
      </c>
      <c r="H15" s="40">
        <v>4517</v>
      </c>
      <c r="I15" s="40">
        <v>4268</v>
      </c>
      <c r="J15" s="40">
        <v>4458</v>
      </c>
    </row>
    <row r="16" spans="1:10" ht="17.100000000000001" customHeight="1" thickBot="1" x14ac:dyDescent="0.25">
      <c r="B16" s="54" t="s">
        <v>21</v>
      </c>
      <c r="C16" s="40">
        <v>357</v>
      </c>
      <c r="D16" s="40">
        <v>430</v>
      </c>
      <c r="E16" s="40">
        <v>396</v>
      </c>
      <c r="F16" s="40">
        <v>450</v>
      </c>
      <c r="G16" s="40">
        <v>371</v>
      </c>
      <c r="H16" s="40">
        <v>458</v>
      </c>
      <c r="I16" s="40">
        <v>364</v>
      </c>
      <c r="J16" s="40">
        <v>523</v>
      </c>
    </row>
    <row r="17" spans="2:18" ht="17.100000000000001" customHeight="1" thickBot="1" x14ac:dyDescent="0.25">
      <c r="B17" s="54" t="s">
        <v>10</v>
      </c>
      <c r="C17" s="40">
        <v>1203</v>
      </c>
      <c r="D17" s="40">
        <v>1312</v>
      </c>
      <c r="E17" s="40">
        <v>1324</v>
      </c>
      <c r="F17" s="40">
        <v>1292</v>
      </c>
      <c r="G17" s="40">
        <v>1214</v>
      </c>
      <c r="H17" s="40">
        <v>1720</v>
      </c>
      <c r="I17" s="40">
        <v>1284</v>
      </c>
      <c r="J17" s="40">
        <v>1529</v>
      </c>
    </row>
    <row r="18" spans="2:18" ht="17.100000000000001" customHeight="1" thickBot="1" x14ac:dyDescent="0.25">
      <c r="B18" s="54" t="s">
        <v>155</v>
      </c>
      <c r="C18" s="40">
        <v>5714</v>
      </c>
      <c r="D18" s="40">
        <v>5100</v>
      </c>
      <c r="E18" s="40">
        <v>5761</v>
      </c>
      <c r="F18" s="40">
        <v>5605</v>
      </c>
      <c r="G18" s="40">
        <v>5739</v>
      </c>
      <c r="H18" s="40">
        <v>5230</v>
      </c>
      <c r="I18" s="40">
        <v>7076</v>
      </c>
      <c r="J18" s="40">
        <v>5689</v>
      </c>
    </row>
    <row r="19" spans="2:18" ht="17.100000000000001" customHeight="1" thickBot="1" x14ac:dyDescent="0.25">
      <c r="B19" s="54" t="s">
        <v>156</v>
      </c>
      <c r="C19" s="40">
        <v>1088</v>
      </c>
      <c r="D19" s="40">
        <v>922</v>
      </c>
      <c r="E19" s="40">
        <v>880</v>
      </c>
      <c r="F19" s="40">
        <v>1355</v>
      </c>
      <c r="G19" s="40">
        <v>1366</v>
      </c>
      <c r="H19" s="40">
        <v>848</v>
      </c>
      <c r="I19" s="40">
        <v>897</v>
      </c>
      <c r="J19" s="40">
        <v>1857</v>
      </c>
    </row>
    <row r="20" spans="2:18" ht="17.100000000000001" customHeight="1" thickBot="1" x14ac:dyDescent="0.25">
      <c r="B20" s="54" t="s">
        <v>157</v>
      </c>
      <c r="C20" s="40">
        <v>310</v>
      </c>
      <c r="D20" s="40">
        <v>258</v>
      </c>
      <c r="E20" s="40">
        <v>215</v>
      </c>
      <c r="F20" s="40">
        <v>255</v>
      </c>
      <c r="G20" s="40">
        <v>375</v>
      </c>
      <c r="H20" s="40">
        <v>293</v>
      </c>
      <c r="I20" s="40">
        <v>264</v>
      </c>
      <c r="J20" s="40">
        <v>326</v>
      </c>
    </row>
    <row r="21" spans="2:18" ht="17.100000000000001" customHeight="1" thickBot="1" x14ac:dyDescent="0.25">
      <c r="B21" s="54" t="s">
        <v>51</v>
      </c>
      <c r="C21" s="40">
        <v>1358</v>
      </c>
      <c r="D21" s="40">
        <v>1254</v>
      </c>
      <c r="E21" s="40">
        <v>1195</v>
      </c>
      <c r="F21" s="40">
        <v>1198</v>
      </c>
      <c r="G21" s="40">
        <v>1382</v>
      </c>
      <c r="H21" s="40">
        <v>1330</v>
      </c>
      <c r="I21" s="40">
        <v>1306</v>
      </c>
      <c r="J21" s="40">
        <v>1420</v>
      </c>
    </row>
    <row r="22" spans="2:18" ht="17.100000000000001" customHeight="1" thickBot="1" x14ac:dyDescent="0.25">
      <c r="B22" s="54" t="s">
        <v>11</v>
      </c>
      <c r="C22" s="40">
        <v>141</v>
      </c>
      <c r="D22" s="40">
        <v>112</v>
      </c>
      <c r="E22" s="40">
        <v>106</v>
      </c>
      <c r="F22" s="40">
        <v>118</v>
      </c>
      <c r="G22" s="40">
        <v>137</v>
      </c>
      <c r="H22" s="40">
        <v>135</v>
      </c>
      <c r="I22" s="40">
        <v>128</v>
      </c>
      <c r="J22" s="40">
        <v>134</v>
      </c>
    </row>
    <row r="23" spans="2:18" ht="17.100000000000001" customHeight="1" thickBot="1" x14ac:dyDescent="0.25">
      <c r="B23" s="56" t="s">
        <v>22</v>
      </c>
      <c r="C23" s="57">
        <v>30126</v>
      </c>
      <c r="D23" s="57">
        <v>28753</v>
      </c>
      <c r="E23" s="57">
        <v>30167</v>
      </c>
      <c r="F23" s="57">
        <v>31889</v>
      </c>
      <c r="G23" s="57">
        <f>SUM(G6:G22)</f>
        <v>33079</v>
      </c>
      <c r="H23" s="57">
        <f>SUM(H6:H22)</f>
        <v>34014</v>
      </c>
      <c r="I23" s="57">
        <f>SUM(I6:I22)</f>
        <v>35413</v>
      </c>
      <c r="J23" s="57">
        <f>SUM(J6:J22)</f>
        <v>37878</v>
      </c>
    </row>
    <row r="24" spans="2:18" x14ac:dyDescent="0.2">
      <c r="C24" s="18"/>
      <c r="G24" s="18"/>
      <c r="K24" s="108"/>
    </row>
    <row r="26" spans="2:18" ht="28.5" customHeight="1" x14ac:dyDescent="0.2">
      <c r="B26" s="123"/>
      <c r="C26" s="123"/>
      <c r="D26" s="123"/>
      <c r="E26" s="123"/>
      <c r="F26" s="124"/>
      <c r="G26" s="124"/>
      <c r="H26" s="124"/>
      <c r="I26" s="124"/>
      <c r="J26" s="124"/>
      <c r="K26" s="124"/>
      <c r="L26" s="124"/>
      <c r="M26" s="124"/>
      <c r="N26" s="124"/>
      <c r="O26" s="124"/>
      <c r="P26" s="124"/>
      <c r="Q26" s="124"/>
      <c r="R26" s="124"/>
    </row>
    <row r="27" spans="2:18" ht="9" customHeight="1" x14ac:dyDescent="0.2">
      <c r="B27" s="104"/>
      <c r="C27" s="104"/>
      <c r="D27" s="104"/>
      <c r="E27" s="104"/>
      <c r="F27"/>
      <c r="G27"/>
      <c r="H27"/>
      <c r="I27"/>
      <c r="J27"/>
      <c r="K27"/>
      <c r="L27"/>
      <c r="M27"/>
      <c r="N27"/>
      <c r="O27"/>
      <c r="P27"/>
      <c r="Q27"/>
      <c r="R27"/>
    </row>
    <row r="28" spans="2:18" ht="39" customHeight="1" x14ac:dyDescent="0.2">
      <c r="C28" s="39" t="s">
        <v>251</v>
      </c>
      <c r="D28" s="39" t="s">
        <v>261</v>
      </c>
      <c r="E28" s="39" t="s">
        <v>270</v>
      </c>
      <c r="F28" s="39" t="s">
        <v>293</v>
      </c>
    </row>
    <row r="29" spans="2:18" ht="17.100000000000001" customHeight="1" thickBot="1" x14ac:dyDescent="0.25">
      <c r="B29" s="54" t="s">
        <v>52</v>
      </c>
      <c r="C29" s="36">
        <f t="shared" ref="C29:F46" si="0">+(G6-C6)/C6</f>
        <v>0.16921397379912664</v>
      </c>
      <c r="D29" s="36">
        <f t="shared" si="0"/>
        <v>0.17145993413830954</v>
      </c>
      <c r="E29" s="36">
        <f t="shared" si="0"/>
        <v>0.23969124517570586</v>
      </c>
      <c r="F29" s="36">
        <f t="shared" si="0"/>
        <v>0.34927234927234929</v>
      </c>
    </row>
    <row r="30" spans="2:18" ht="17.100000000000001" customHeight="1" thickBot="1" x14ac:dyDescent="0.25">
      <c r="B30" s="54" t="s">
        <v>53</v>
      </c>
      <c r="C30" s="36">
        <f t="shared" si="0"/>
        <v>4.1166380789022301E-2</v>
      </c>
      <c r="D30" s="36">
        <f t="shared" si="0"/>
        <v>0.28021015761821366</v>
      </c>
      <c r="E30" s="36">
        <f t="shared" si="0"/>
        <v>-0.1172106824925816</v>
      </c>
      <c r="F30" s="36">
        <f t="shared" si="0"/>
        <v>2.4926686217008796E-2</v>
      </c>
    </row>
    <row r="31" spans="2:18" ht="17.100000000000001" customHeight="1" thickBot="1" x14ac:dyDescent="0.25">
      <c r="B31" s="54" t="s">
        <v>154</v>
      </c>
      <c r="C31" s="36">
        <f t="shared" si="0"/>
        <v>0.24242424242424243</v>
      </c>
      <c r="D31" s="36">
        <f t="shared" si="0"/>
        <v>-0.24662162162162163</v>
      </c>
      <c r="E31" s="36">
        <f t="shared" si="0"/>
        <v>0.33202357563850687</v>
      </c>
      <c r="F31" s="36">
        <f t="shared" si="0"/>
        <v>8.771929824561403E-2</v>
      </c>
    </row>
    <row r="32" spans="2:18" ht="17.100000000000001" customHeight="1" thickBot="1" x14ac:dyDescent="0.25">
      <c r="B32" s="54" t="s">
        <v>47</v>
      </c>
      <c r="C32" s="36">
        <f t="shared" si="0"/>
        <v>6.0324825986078884E-2</v>
      </c>
      <c r="D32" s="36">
        <f t="shared" si="0"/>
        <v>0.19384057971014493</v>
      </c>
      <c r="E32" s="36">
        <f t="shared" si="0"/>
        <v>0.30379746835443039</v>
      </c>
      <c r="F32" s="36">
        <f t="shared" si="0"/>
        <v>8.9053803339517623E-2</v>
      </c>
    </row>
    <row r="33" spans="2:6" ht="17.100000000000001" customHeight="1" thickBot="1" x14ac:dyDescent="0.25">
      <c r="B33" s="54" t="s">
        <v>8</v>
      </c>
      <c r="C33" s="36">
        <f t="shared" si="0"/>
        <v>0.21847930702598653</v>
      </c>
      <c r="D33" s="36">
        <f t="shared" si="0"/>
        <v>0.1616474756421612</v>
      </c>
      <c r="E33" s="36">
        <f t="shared" si="0"/>
        <v>0.19672919672919673</v>
      </c>
      <c r="F33" s="36">
        <f t="shared" si="0"/>
        <v>9.8438855160450991E-2</v>
      </c>
    </row>
    <row r="34" spans="2:6" ht="17.100000000000001" customHeight="1" thickBot="1" x14ac:dyDescent="0.25">
      <c r="B34" s="54" t="s">
        <v>9</v>
      </c>
      <c r="C34" s="36">
        <f t="shared" si="0"/>
        <v>-0.13851351351351351</v>
      </c>
      <c r="D34" s="36">
        <f t="shared" si="0"/>
        <v>8.1081081081081086E-2</v>
      </c>
      <c r="E34" s="36">
        <f t="shared" si="0"/>
        <v>0.49407114624505927</v>
      </c>
      <c r="F34" s="36">
        <f t="shared" si="0"/>
        <v>0.38016528925619836</v>
      </c>
    </row>
    <row r="35" spans="2:6" ht="17.100000000000001" customHeight="1" thickBot="1" x14ac:dyDescent="0.25">
      <c r="B35" s="54" t="s">
        <v>54</v>
      </c>
      <c r="C35" s="36">
        <f t="shared" si="0"/>
        <v>-1.1638316920322292E-2</v>
      </c>
      <c r="D35" s="36">
        <f t="shared" si="0"/>
        <v>0.18843283582089551</v>
      </c>
      <c r="E35" s="36">
        <f t="shared" si="0"/>
        <v>-1.0517090271691499E-2</v>
      </c>
      <c r="F35" s="36">
        <f t="shared" si="0"/>
        <v>0.25216637781629114</v>
      </c>
    </row>
    <row r="36" spans="2:6" ht="17.100000000000001" customHeight="1" thickBot="1" x14ac:dyDescent="0.25">
      <c r="B36" s="54" t="s">
        <v>49</v>
      </c>
      <c r="C36" s="36">
        <f t="shared" si="0"/>
        <v>4.8029556650246302E-2</v>
      </c>
      <c r="D36" s="36">
        <f t="shared" si="0"/>
        <v>0.28517110266159695</v>
      </c>
      <c r="E36" s="36">
        <f t="shared" si="0"/>
        <v>0.36823935558112775</v>
      </c>
      <c r="F36" s="36">
        <f t="shared" si="0"/>
        <v>0.33796296296296297</v>
      </c>
    </row>
    <row r="37" spans="2:6" ht="17.100000000000001" customHeight="1" thickBot="1" x14ac:dyDescent="0.25">
      <c r="B37" s="54" t="s">
        <v>26</v>
      </c>
      <c r="C37" s="36">
        <f t="shared" si="0"/>
        <v>2.0041355177350086E-2</v>
      </c>
      <c r="D37" s="36">
        <f t="shared" si="0"/>
        <v>0.28246462475371664</v>
      </c>
      <c r="E37" s="36">
        <f t="shared" si="0"/>
        <v>0.134315424610052</v>
      </c>
      <c r="F37" s="36">
        <f t="shared" si="0"/>
        <v>0.15644458281444582</v>
      </c>
    </row>
    <row r="38" spans="2:6" ht="17.100000000000001" customHeight="1" thickBot="1" x14ac:dyDescent="0.25">
      <c r="B38" s="54" t="s">
        <v>48</v>
      </c>
      <c r="C38" s="36">
        <f t="shared" si="0"/>
        <v>0.31368993653671806</v>
      </c>
      <c r="D38" s="36">
        <f t="shared" si="0"/>
        <v>0.42447177546515297</v>
      </c>
      <c r="E38" s="36">
        <f t="shared" si="0"/>
        <v>0.21284455811310032</v>
      </c>
      <c r="F38" s="36">
        <f t="shared" si="0"/>
        <v>0.25790067720090293</v>
      </c>
    </row>
    <row r="39" spans="2:6" ht="17.100000000000001" customHeight="1" thickBot="1" x14ac:dyDescent="0.25">
      <c r="B39" s="54" t="s">
        <v>21</v>
      </c>
      <c r="C39" s="36">
        <f t="shared" si="0"/>
        <v>3.9215686274509803E-2</v>
      </c>
      <c r="D39" s="36">
        <f t="shared" si="0"/>
        <v>6.5116279069767441E-2</v>
      </c>
      <c r="E39" s="36">
        <f t="shared" si="0"/>
        <v>-8.0808080808080815E-2</v>
      </c>
      <c r="F39" s="36">
        <f t="shared" si="0"/>
        <v>0.16222222222222221</v>
      </c>
    </row>
    <row r="40" spans="2:6" ht="17.100000000000001" customHeight="1" thickBot="1" x14ac:dyDescent="0.25">
      <c r="B40" s="54" t="s">
        <v>10</v>
      </c>
      <c r="C40" s="36">
        <f t="shared" si="0"/>
        <v>9.14380714879468E-3</v>
      </c>
      <c r="D40" s="36">
        <f t="shared" si="0"/>
        <v>0.31097560975609756</v>
      </c>
      <c r="E40" s="36">
        <f t="shared" si="0"/>
        <v>-3.0211480362537766E-2</v>
      </c>
      <c r="F40" s="36">
        <f t="shared" si="0"/>
        <v>0.18343653250773995</v>
      </c>
    </row>
    <row r="41" spans="2:6" ht="17.100000000000001" customHeight="1" thickBot="1" x14ac:dyDescent="0.25">
      <c r="B41" s="54" t="s">
        <v>155</v>
      </c>
      <c r="C41" s="36">
        <f t="shared" si="0"/>
        <v>4.3752187609380471E-3</v>
      </c>
      <c r="D41" s="36">
        <f t="shared" si="0"/>
        <v>2.5490196078431372E-2</v>
      </c>
      <c r="E41" s="36">
        <f t="shared" si="0"/>
        <v>0.22825898281548343</v>
      </c>
      <c r="F41" s="36">
        <f t="shared" si="0"/>
        <v>1.4986619090098127E-2</v>
      </c>
    </row>
    <row r="42" spans="2:6" ht="17.100000000000001" customHeight="1" thickBot="1" x14ac:dyDescent="0.25">
      <c r="B42" s="54" t="s">
        <v>156</v>
      </c>
      <c r="C42" s="36">
        <f t="shared" si="0"/>
        <v>0.25551470588235292</v>
      </c>
      <c r="D42" s="36">
        <f t="shared" si="0"/>
        <v>-8.0260303687635579E-2</v>
      </c>
      <c r="E42" s="36">
        <f t="shared" si="0"/>
        <v>1.9318181818181818E-2</v>
      </c>
      <c r="F42" s="36">
        <f t="shared" si="0"/>
        <v>0.37047970479704795</v>
      </c>
    </row>
    <row r="43" spans="2:6" ht="17.100000000000001" customHeight="1" thickBot="1" x14ac:dyDescent="0.25">
      <c r="B43" s="54" t="s">
        <v>157</v>
      </c>
      <c r="C43" s="36">
        <f t="shared" si="0"/>
        <v>0.20967741935483872</v>
      </c>
      <c r="D43" s="36">
        <f t="shared" si="0"/>
        <v>0.13565891472868216</v>
      </c>
      <c r="E43" s="36">
        <f t="shared" si="0"/>
        <v>0.22790697674418606</v>
      </c>
      <c r="F43" s="36">
        <f t="shared" si="0"/>
        <v>0.27843137254901962</v>
      </c>
    </row>
    <row r="44" spans="2:6" ht="17.100000000000001" customHeight="1" thickBot="1" x14ac:dyDescent="0.25">
      <c r="B44" s="54" t="s">
        <v>51</v>
      </c>
      <c r="C44" s="36">
        <f t="shared" si="0"/>
        <v>1.7673048600883652E-2</v>
      </c>
      <c r="D44" s="36">
        <f t="shared" si="0"/>
        <v>6.0606060606060608E-2</v>
      </c>
      <c r="E44" s="36">
        <f t="shared" si="0"/>
        <v>9.2887029288702933E-2</v>
      </c>
      <c r="F44" s="36">
        <f t="shared" si="0"/>
        <v>0.18530884808013356</v>
      </c>
    </row>
    <row r="45" spans="2:6" ht="17.100000000000001" customHeight="1" thickBot="1" x14ac:dyDescent="0.25">
      <c r="B45" s="54" t="s">
        <v>11</v>
      </c>
      <c r="C45" s="36">
        <f t="shared" si="0"/>
        <v>-2.8368794326241134E-2</v>
      </c>
      <c r="D45" s="36">
        <f t="shared" si="0"/>
        <v>0.20535714285714285</v>
      </c>
      <c r="E45" s="36">
        <f t="shared" si="0"/>
        <v>0.20754716981132076</v>
      </c>
      <c r="F45" s="36">
        <f t="shared" si="0"/>
        <v>0.13559322033898305</v>
      </c>
    </row>
    <row r="46" spans="2:6" ht="17.100000000000001" customHeight="1" thickBot="1" x14ac:dyDescent="0.25">
      <c r="B46" s="56" t="s">
        <v>22</v>
      </c>
      <c r="C46" s="64">
        <f t="shared" si="0"/>
        <v>9.8021642435105888E-2</v>
      </c>
      <c r="D46" s="64">
        <f t="shared" si="0"/>
        <v>0.1829722115953118</v>
      </c>
      <c r="E46" s="64">
        <f t="shared" si="0"/>
        <v>0.17389863095435409</v>
      </c>
      <c r="F46" s="64">
        <f t="shared" si="0"/>
        <v>0.18780770798708019</v>
      </c>
    </row>
    <row r="52" spans="2:17" ht="39" customHeight="1" x14ac:dyDescent="0.2">
      <c r="C52" s="38" t="s">
        <v>230</v>
      </c>
      <c r="D52" s="38" t="s">
        <v>234</v>
      </c>
      <c r="E52" s="38" t="s">
        <v>237</v>
      </c>
      <c r="F52" s="60" t="s">
        <v>243</v>
      </c>
      <c r="G52" s="38" t="s">
        <v>250</v>
      </c>
      <c r="H52" s="38" t="s">
        <v>260</v>
      </c>
      <c r="I52" s="38" t="s">
        <v>269</v>
      </c>
      <c r="J52" s="38" t="s">
        <v>292</v>
      </c>
      <c r="P52" s="12">
        <v>2022</v>
      </c>
      <c r="Q52" s="12">
        <v>2023</v>
      </c>
    </row>
    <row r="53" spans="2:17" ht="15" thickBot="1" x14ac:dyDescent="0.25">
      <c r="B53" s="54" t="s">
        <v>52</v>
      </c>
      <c r="C53" s="105">
        <v>52.835135688242239</v>
      </c>
      <c r="D53" s="105">
        <v>52.546734292564061</v>
      </c>
      <c r="E53" s="105">
        <v>56.79200283694685</v>
      </c>
      <c r="F53" s="105">
        <v>61.037271381329631</v>
      </c>
      <c r="G53" s="105">
        <f>+G6/$Q53*100000</f>
        <v>61.234018121381482</v>
      </c>
      <c r="H53" s="105">
        <f>+H6/$Q53*100000</f>
        <v>61.016754565021785</v>
      </c>
      <c r="I53" s="105">
        <f>+I6/$Q53*100000</f>
        <v>69.787341287542716</v>
      </c>
      <c r="J53" s="105">
        <f>+J6/$Q53*100000</f>
        <v>81.633922571156376</v>
      </c>
      <c r="P53" s="12">
        <v>8668474</v>
      </c>
      <c r="Q53" s="12">
        <v>8745139</v>
      </c>
    </row>
    <row r="54" spans="2:17" ht="15" thickBot="1" x14ac:dyDescent="0.25">
      <c r="B54" s="54" t="s">
        <v>53</v>
      </c>
      <c r="C54" s="105">
        <v>43.95637537085836</v>
      </c>
      <c r="D54" s="105">
        <v>43.051612927547374</v>
      </c>
      <c r="E54" s="105">
        <v>50.817490565966608</v>
      </c>
      <c r="F54" s="105">
        <v>51.420665528173927</v>
      </c>
      <c r="G54" s="105">
        <f t="shared" ref="G54:J70" si="1">+G7/$Q54*100000</f>
        <v>44.985355673342582</v>
      </c>
      <c r="H54" s="105">
        <f t="shared" si="1"/>
        <v>54.175115316661334</v>
      </c>
      <c r="I54" s="105">
        <f t="shared" si="1"/>
        <v>44.096024094956896</v>
      </c>
      <c r="J54" s="105">
        <f t="shared" si="1"/>
        <v>51.80356444096617</v>
      </c>
      <c r="P54" s="12">
        <v>1326315</v>
      </c>
      <c r="Q54" s="12">
        <v>1349328</v>
      </c>
    </row>
    <row r="55" spans="2:17" ht="15" thickBot="1" x14ac:dyDescent="0.25">
      <c r="B55" s="54" t="s">
        <v>154</v>
      </c>
      <c r="C55" s="105">
        <v>45.984516555421301</v>
      </c>
      <c r="D55" s="105">
        <v>58.923882685734647</v>
      </c>
      <c r="E55" s="105">
        <v>50.662595079457667</v>
      </c>
      <c r="F55" s="105">
        <v>56.734143802143159</v>
      </c>
      <c r="G55" s="105">
        <f t="shared" si="1"/>
        <v>57.0233607025596</v>
      </c>
      <c r="H55" s="105">
        <f t="shared" si="1"/>
        <v>44.307349953556759</v>
      </c>
      <c r="I55" s="105">
        <f t="shared" si="1"/>
        <v>67.355119436124397</v>
      </c>
      <c r="J55" s="105">
        <f t="shared" si="1"/>
        <v>61.593177065482493</v>
      </c>
      <c r="P55" s="12">
        <v>1004686</v>
      </c>
      <c r="Q55" s="12">
        <v>1006605</v>
      </c>
    </row>
    <row r="56" spans="2:17" ht="15" thickBot="1" x14ac:dyDescent="0.25">
      <c r="B56" s="54" t="s">
        <v>47</v>
      </c>
      <c r="C56" s="105">
        <v>36.629133844214849</v>
      </c>
      <c r="D56" s="105">
        <v>46.912486965212523</v>
      </c>
      <c r="E56" s="105">
        <v>46.997473354642253</v>
      </c>
      <c r="F56" s="105">
        <v>45.807663902625997</v>
      </c>
      <c r="G56" s="105">
        <f t="shared" si="1"/>
        <v>37.871066008356493</v>
      </c>
      <c r="H56" s="105">
        <f t="shared" si="1"/>
        <v>54.610574397170531</v>
      </c>
      <c r="I56" s="105">
        <f t="shared" si="1"/>
        <v>59.748443308588691</v>
      </c>
      <c r="J56" s="105">
        <f t="shared" si="1"/>
        <v>48.644016951652659</v>
      </c>
      <c r="P56" s="12">
        <v>1176659</v>
      </c>
      <c r="Q56" s="12">
        <v>1206726</v>
      </c>
    </row>
    <row r="57" spans="2:17" ht="15" thickBot="1" x14ac:dyDescent="0.25">
      <c r="B57" s="54" t="s">
        <v>8</v>
      </c>
      <c r="C57" s="105">
        <v>95.421731449817955</v>
      </c>
      <c r="D57" s="105">
        <v>103.68732897675116</v>
      </c>
      <c r="E57" s="105">
        <v>95.467651436078697</v>
      </c>
      <c r="F57" s="105">
        <v>105.89148831726669</v>
      </c>
      <c r="G57" s="105">
        <f t="shared" si="1"/>
        <v>114.4197850426408</v>
      </c>
      <c r="H57" s="105">
        <f t="shared" si="1"/>
        <v>118.53202850191423</v>
      </c>
      <c r="I57" s="105">
        <f t="shared" si="1"/>
        <v>112.43144754584927</v>
      </c>
      <c r="J57" s="105">
        <f t="shared" si="1"/>
        <v>114.46497453120425</v>
      </c>
      <c r="P57" s="12">
        <v>2177701</v>
      </c>
      <c r="Q57" s="12">
        <v>2212904</v>
      </c>
    </row>
    <row r="58" spans="2:17" ht="15" thickBot="1" x14ac:dyDescent="0.25">
      <c r="B58" s="54" t="s">
        <v>9</v>
      </c>
      <c r="C58" s="105">
        <v>50.563544367801953</v>
      </c>
      <c r="D58" s="105">
        <v>37.922658275851468</v>
      </c>
      <c r="E58" s="105">
        <v>43.218164611668563</v>
      </c>
      <c r="F58" s="105">
        <v>41.339113976378627</v>
      </c>
      <c r="G58" s="105">
        <f t="shared" si="1"/>
        <v>43.328366146782912</v>
      </c>
      <c r="H58" s="105">
        <f t="shared" si="1"/>
        <v>40.779638726383915</v>
      </c>
      <c r="I58" s="105">
        <f t="shared" si="1"/>
        <v>64.227930994054674</v>
      </c>
      <c r="J58" s="105">
        <f t="shared" si="1"/>
        <v>56.751663894217621</v>
      </c>
      <c r="P58" s="12">
        <v>585402</v>
      </c>
      <c r="Q58" s="12">
        <v>588529</v>
      </c>
    </row>
    <row r="59" spans="2:17" ht="15" thickBot="1" x14ac:dyDescent="0.25">
      <c r="B59" s="54" t="s">
        <v>55</v>
      </c>
      <c r="C59" s="105">
        <v>47.078359970328414</v>
      </c>
      <c r="D59" s="105">
        <v>45.181738485400231</v>
      </c>
      <c r="E59" s="105">
        <v>48.089891428956776</v>
      </c>
      <c r="F59" s="105">
        <v>48.637804302380474</v>
      </c>
      <c r="G59" s="105">
        <f t="shared" si="1"/>
        <v>46.336694002797827</v>
      </c>
      <c r="H59" s="105">
        <f t="shared" si="1"/>
        <v>53.471873332938799</v>
      </c>
      <c r="I59" s="105">
        <f t="shared" si="1"/>
        <v>47.385985080759738</v>
      </c>
      <c r="J59" s="105">
        <f t="shared" si="1"/>
        <v>60.649024306198243</v>
      </c>
      <c r="P59" s="12">
        <v>2372640</v>
      </c>
      <c r="Q59" s="12">
        <v>2382561</v>
      </c>
    </row>
    <row r="60" spans="2:17" ht="15" thickBot="1" x14ac:dyDescent="0.25">
      <c r="B60" s="54" t="s">
        <v>49</v>
      </c>
      <c r="C60" s="105">
        <v>39.545557261187696</v>
      </c>
      <c r="D60" s="105">
        <v>38.425424481622031</v>
      </c>
      <c r="E60" s="105">
        <v>42.321538497502594</v>
      </c>
      <c r="F60" s="105">
        <v>42.078031371510058</v>
      </c>
      <c r="G60" s="105">
        <f t="shared" si="1"/>
        <v>40.901171522979872</v>
      </c>
      <c r="H60" s="105">
        <f t="shared" si="1"/>
        <v>48.735355962751576</v>
      </c>
      <c r="I60" s="105">
        <f t="shared" si="1"/>
        <v>57.146290177230398</v>
      </c>
      <c r="J60" s="105">
        <f t="shared" si="1"/>
        <v>55.560228296785823</v>
      </c>
      <c r="P60" s="12">
        <v>2053328</v>
      </c>
      <c r="Q60" s="12">
        <v>2080625</v>
      </c>
    </row>
    <row r="61" spans="2:17" ht="15" thickBot="1" x14ac:dyDescent="0.25">
      <c r="B61" s="54" t="s">
        <v>26</v>
      </c>
      <c r="C61" s="105">
        <v>80.678991932229124</v>
      </c>
      <c r="D61" s="105">
        <v>71.644792740199662</v>
      </c>
      <c r="E61" s="105">
        <v>74.044501900582489</v>
      </c>
      <c r="F61" s="105">
        <v>82.437067627268959</v>
      </c>
      <c r="G61" s="105">
        <f t="shared" si="1"/>
        <v>81.186916512555428</v>
      </c>
      <c r="H61" s="105">
        <f t="shared" si="1"/>
        <v>90.643742745968638</v>
      </c>
      <c r="I61" s="105">
        <f t="shared" si="1"/>
        <v>82.858002272676629</v>
      </c>
      <c r="J61" s="105">
        <f t="shared" si="1"/>
        <v>94.049212969245943</v>
      </c>
      <c r="P61" s="12">
        <v>7792611</v>
      </c>
      <c r="Q61" s="12">
        <v>7899056</v>
      </c>
    </row>
    <row r="62" spans="2:17" ht="15" thickBot="1" x14ac:dyDescent="0.25">
      <c r="B62" s="54" t="s">
        <v>220</v>
      </c>
      <c r="C62" s="105">
        <v>64.908227142309869</v>
      </c>
      <c r="D62" s="105">
        <v>62.20126572023711</v>
      </c>
      <c r="E62" s="105">
        <v>69.027516262855372</v>
      </c>
      <c r="F62" s="105">
        <v>69.517907824825073</v>
      </c>
      <c r="G62" s="105">
        <f t="shared" si="1"/>
        <v>83.303486271022066</v>
      </c>
      <c r="H62" s="105">
        <f t="shared" si="1"/>
        <v>86.561271563424569</v>
      </c>
      <c r="I62" s="105">
        <f t="shared" si="1"/>
        <v>81.789574282199709</v>
      </c>
      <c r="J62" s="105">
        <f t="shared" si="1"/>
        <v>85.430628432531933</v>
      </c>
      <c r="P62" s="12">
        <v>5097967</v>
      </c>
      <c r="Q62" s="12">
        <v>5218269</v>
      </c>
    </row>
    <row r="63" spans="2:17" ht="15" thickBot="1" x14ac:dyDescent="0.25">
      <c r="B63" s="54" t="s">
        <v>21</v>
      </c>
      <c r="C63" s="105">
        <v>33.8460488293249</v>
      </c>
      <c r="D63" s="105">
        <v>40.766949570335314</v>
      </c>
      <c r="E63" s="105">
        <v>37.543516348494848</v>
      </c>
      <c r="F63" s="105">
        <v>42.663086759653233</v>
      </c>
      <c r="G63" s="105">
        <f t="shared" si="1"/>
        <v>35.189058194734919</v>
      </c>
      <c r="H63" s="105">
        <f t="shared" si="1"/>
        <v>43.440939766006991</v>
      </c>
      <c r="I63" s="105">
        <f t="shared" si="1"/>
        <v>34.525113700494636</v>
      </c>
      <c r="J63" s="105">
        <f t="shared" si="1"/>
        <v>49.606138641095313</v>
      </c>
      <c r="P63" s="12">
        <v>1054776</v>
      </c>
      <c r="Q63" s="12">
        <v>1054305</v>
      </c>
    </row>
    <row r="64" spans="2:17" ht="15" thickBot="1" x14ac:dyDescent="0.25">
      <c r="B64" s="54" t="s">
        <v>10</v>
      </c>
      <c r="C64" s="105">
        <v>44.713476931860079</v>
      </c>
      <c r="D64" s="105">
        <v>48.764822722028619</v>
      </c>
      <c r="E64" s="105">
        <v>49.210842442047174</v>
      </c>
      <c r="F64" s="105">
        <v>48.021456521997692</v>
      </c>
      <c r="G64" s="105">
        <f t="shared" si="1"/>
        <v>44.967692898067796</v>
      </c>
      <c r="H64" s="105">
        <f t="shared" si="1"/>
        <v>63.710405094461784</v>
      </c>
      <c r="I64" s="105">
        <f t="shared" si="1"/>
        <v>47.560558221679614</v>
      </c>
      <c r="J64" s="105">
        <f t="shared" si="1"/>
        <v>56.635586854320977</v>
      </c>
      <c r="P64" s="12">
        <v>2690464</v>
      </c>
      <c r="Q64" s="12">
        <v>2699716</v>
      </c>
    </row>
    <row r="65" spans="2:17" ht="15" thickBot="1" x14ac:dyDescent="0.25">
      <c r="B65" s="54" t="s">
        <v>155</v>
      </c>
      <c r="C65" s="105">
        <v>84.64763828052412</v>
      </c>
      <c r="D65" s="105">
        <v>75.551794755105519</v>
      </c>
      <c r="E65" s="105">
        <v>85.343899918463308</v>
      </c>
      <c r="F65" s="105">
        <v>83.032903843601275</v>
      </c>
      <c r="G65" s="105">
        <f t="shared" si="1"/>
        <v>83.793792805794041</v>
      </c>
      <c r="H65" s="105">
        <f t="shared" si="1"/>
        <v>76.362003201655853</v>
      </c>
      <c r="I65" s="105">
        <f t="shared" si="1"/>
        <v>103.31501618640856</v>
      </c>
      <c r="J65" s="105">
        <f t="shared" si="1"/>
        <v>83.063754534267702</v>
      </c>
      <c r="P65" s="12">
        <v>6750336</v>
      </c>
      <c r="Q65" s="12">
        <v>6848956</v>
      </c>
    </row>
    <row r="66" spans="2:17" ht="15" thickBot="1" x14ac:dyDescent="0.25">
      <c r="B66" s="54" t="s">
        <v>156</v>
      </c>
      <c r="C66" s="105">
        <v>71.023932715268444</v>
      </c>
      <c r="D66" s="105">
        <v>60.187560628196245</v>
      </c>
      <c r="E66" s="105">
        <v>57.445827931467122</v>
      </c>
      <c r="F66" s="105">
        <v>88.453519144474953</v>
      </c>
      <c r="G66" s="105">
        <f t="shared" si="1"/>
        <v>87.976577363356142</v>
      </c>
      <c r="H66" s="105">
        <f t="shared" si="1"/>
        <v>54.615034849286978</v>
      </c>
      <c r="I66" s="105">
        <f t="shared" si="1"/>
        <v>57.770856438455681</v>
      </c>
      <c r="J66" s="105">
        <f t="shared" si="1"/>
        <v>119.59919777727113</v>
      </c>
      <c r="P66" s="12">
        <v>1531878</v>
      </c>
      <c r="Q66" s="12">
        <v>1552686</v>
      </c>
    </row>
    <row r="67" spans="2:17" ht="15" thickBot="1" x14ac:dyDescent="0.25">
      <c r="B67" s="54" t="s">
        <v>157</v>
      </c>
      <c r="C67" s="105">
        <v>46.678522007417364</v>
      </c>
      <c r="D67" s="105">
        <v>38.848576380366708</v>
      </c>
      <c r="E67" s="105">
        <v>32.373813650305593</v>
      </c>
      <c r="F67" s="105">
        <v>38.396848748036867</v>
      </c>
      <c r="G67" s="105">
        <f t="shared" si="1"/>
        <v>55.786968164236832</v>
      </c>
      <c r="H67" s="105">
        <f t="shared" si="1"/>
        <v>43.588217792323711</v>
      </c>
      <c r="I67" s="105">
        <f t="shared" si="1"/>
        <v>39.274025587622731</v>
      </c>
      <c r="J67" s="105">
        <f t="shared" si="1"/>
        <v>48.497470990776556</v>
      </c>
      <c r="P67" s="12">
        <v>664117</v>
      </c>
      <c r="Q67" s="12">
        <v>672200</v>
      </c>
    </row>
    <row r="68" spans="2:17" ht="15" thickBot="1" x14ac:dyDescent="0.25">
      <c r="B68" s="54" t="s">
        <v>51</v>
      </c>
      <c r="C68" s="105">
        <v>61.498776817406601</v>
      </c>
      <c r="D68" s="105">
        <v>56.789003040521266</v>
      </c>
      <c r="E68" s="105">
        <v>54.117112147865157</v>
      </c>
      <c r="F68" s="105">
        <v>54.25297100681378</v>
      </c>
      <c r="G68" s="105">
        <f t="shared" si="1"/>
        <v>62.254804138367838</v>
      </c>
      <c r="H68" s="105">
        <f t="shared" si="1"/>
        <v>59.912365777155728</v>
      </c>
      <c r="I68" s="105">
        <f t="shared" si="1"/>
        <v>58.831240379673218</v>
      </c>
      <c r="J68" s="105">
        <f t="shared" si="1"/>
        <v>63.966586017715137</v>
      </c>
      <c r="P68" s="12">
        <v>2208174</v>
      </c>
      <c r="Q68" s="12">
        <v>2219909</v>
      </c>
    </row>
    <row r="69" spans="2:17" ht="15" thickBot="1" x14ac:dyDescent="0.25">
      <c r="B69" s="54" t="s">
        <v>11</v>
      </c>
      <c r="C69" s="105">
        <v>44.077376114438621</v>
      </c>
      <c r="D69" s="105">
        <v>35.011816488064724</v>
      </c>
      <c r="E69" s="105">
        <v>33.136183461918399</v>
      </c>
      <c r="F69" s="105">
        <v>36.887449514211049</v>
      </c>
      <c r="G69" s="105">
        <f t="shared" si="1"/>
        <v>42.511861429950073</v>
      </c>
      <c r="H69" s="105">
        <f t="shared" si="1"/>
        <v>41.891250314184383</v>
      </c>
      <c r="I69" s="105">
        <f t="shared" si="1"/>
        <v>39.719111409004448</v>
      </c>
      <c r="J69" s="105">
        <f t="shared" si="1"/>
        <v>41.580944756301527</v>
      </c>
      <c r="P69" s="12">
        <v>319892</v>
      </c>
      <c r="Q69" s="12">
        <v>322263</v>
      </c>
    </row>
    <row r="70" spans="2:17" ht="15" thickBot="1" x14ac:dyDescent="0.25">
      <c r="B70" s="56" t="s">
        <v>22</v>
      </c>
      <c r="C70" s="106">
        <v>63.455994702100583</v>
      </c>
      <c r="D70" s="106">
        <v>60.563971840586142</v>
      </c>
      <c r="E70" s="106">
        <v>63.54235518084937</v>
      </c>
      <c r="F70" s="106">
        <v>67.169495288298663</v>
      </c>
      <c r="G70" s="106">
        <f t="shared" si="1"/>
        <v>68.828867017006758</v>
      </c>
      <c r="H70" s="106">
        <f t="shared" si="1"/>
        <v>70.77436085481628</v>
      </c>
      <c r="I70" s="106">
        <f t="shared" si="1"/>
        <v>73.685319014276743</v>
      </c>
      <c r="J70" s="106">
        <f t="shared" si="1"/>
        <v>78.814348223047318</v>
      </c>
      <c r="P70" s="12">
        <v>47475420</v>
      </c>
      <c r="Q70" s="12">
        <v>48059777</v>
      </c>
    </row>
    <row r="71" spans="2:17" ht="13.5" thickBot="1" x14ac:dyDescent="0.25">
      <c r="C71" s="105"/>
      <c r="D71" s="105"/>
      <c r="E71" s="105"/>
      <c r="F71" s="105"/>
      <c r="G71" s="105"/>
    </row>
    <row r="72" spans="2:17" ht="13.5" thickBot="1" x14ac:dyDescent="0.25">
      <c r="C72" s="105"/>
      <c r="D72" s="105"/>
      <c r="E72" s="105"/>
      <c r="F72" s="105"/>
      <c r="G72" s="105"/>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V71"/>
  <sheetViews>
    <sheetView zoomScaleNormal="100" workbookViewId="0"/>
  </sheetViews>
  <sheetFormatPr baseColWidth="10" defaultColWidth="11.42578125" defaultRowHeight="12.75" x14ac:dyDescent="0.2"/>
  <cols>
    <col min="1" max="1" width="10.28515625" style="12" customWidth="1"/>
    <col min="2" max="2" width="32.85546875" style="12" bestFit="1" customWidth="1"/>
    <col min="3" max="15" width="12.28515625" style="12" customWidth="1"/>
    <col min="16" max="16" width="12.5703125" style="12" hidden="1" customWidth="1"/>
    <col min="17" max="17" width="14.28515625" style="12" hidden="1" customWidth="1"/>
    <col min="18" max="62" width="12.28515625" style="12" customWidth="1"/>
    <col min="63" max="16384" width="11.42578125" style="12"/>
  </cols>
  <sheetData>
    <row r="2" spans="2:22" ht="40.5" customHeight="1" x14ac:dyDescent="0.35">
      <c r="B2" s="10"/>
      <c r="V2" s="107" t="s">
        <v>249</v>
      </c>
    </row>
    <row r="3" spans="2:22" ht="27.95" customHeight="1" x14ac:dyDescent="0.2">
      <c r="B3" s="73"/>
      <c r="C3"/>
      <c r="D3"/>
      <c r="E3"/>
      <c r="F3"/>
      <c r="G3"/>
      <c r="H3"/>
      <c r="I3"/>
      <c r="J3"/>
      <c r="K3"/>
      <c r="L3"/>
      <c r="M3"/>
      <c r="N3"/>
      <c r="O3"/>
      <c r="P3"/>
      <c r="Q3"/>
      <c r="R3"/>
    </row>
    <row r="5" spans="2:22" ht="39" customHeight="1" x14ac:dyDescent="0.2">
      <c r="C5" s="38" t="s">
        <v>230</v>
      </c>
      <c r="D5" s="38" t="s">
        <v>234</v>
      </c>
      <c r="E5" s="38" t="s">
        <v>237</v>
      </c>
      <c r="F5" s="60" t="s">
        <v>243</v>
      </c>
      <c r="G5" s="38" t="s">
        <v>250</v>
      </c>
      <c r="H5" s="38" t="s">
        <v>260</v>
      </c>
      <c r="I5" s="38" t="s">
        <v>269</v>
      </c>
      <c r="J5" s="38" t="s">
        <v>292</v>
      </c>
    </row>
    <row r="6" spans="2:22" ht="17.100000000000001" customHeight="1" thickBot="1" x14ac:dyDescent="0.25">
      <c r="B6" s="54" t="s">
        <v>52</v>
      </c>
      <c r="C6" s="40">
        <v>5280</v>
      </c>
      <c r="D6" s="40">
        <v>5149</v>
      </c>
      <c r="E6" s="40">
        <v>4998</v>
      </c>
      <c r="F6" s="40">
        <v>5397</v>
      </c>
      <c r="G6" s="40">
        <v>6038</v>
      </c>
      <c r="H6" s="40">
        <v>5501</v>
      </c>
      <c r="I6" s="40">
        <v>4604</v>
      </c>
      <c r="J6" s="40">
        <v>5585</v>
      </c>
    </row>
    <row r="7" spans="2:22" ht="17.100000000000001" customHeight="1" thickBot="1" x14ac:dyDescent="0.25">
      <c r="B7" s="54" t="s">
        <v>53</v>
      </c>
      <c r="C7" s="40">
        <v>633</v>
      </c>
      <c r="D7" s="40">
        <v>615</v>
      </c>
      <c r="E7" s="40">
        <v>579</v>
      </c>
      <c r="F7" s="40">
        <v>607</v>
      </c>
      <c r="G7" s="40">
        <v>641</v>
      </c>
      <c r="H7" s="40">
        <v>800</v>
      </c>
      <c r="I7" s="40">
        <v>627</v>
      </c>
      <c r="J7" s="40">
        <v>738</v>
      </c>
    </row>
    <row r="8" spans="2:22" ht="17.100000000000001" customHeight="1" thickBot="1" x14ac:dyDescent="0.25">
      <c r="B8" s="54" t="s">
        <v>154</v>
      </c>
      <c r="C8" s="40">
        <v>881</v>
      </c>
      <c r="D8" s="40">
        <v>1012</v>
      </c>
      <c r="E8" s="40">
        <v>687</v>
      </c>
      <c r="F8" s="40">
        <v>1039</v>
      </c>
      <c r="G8" s="40">
        <v>967</v>
      </c>
      <c r="H8" s="40">
        <v>734</v>
      </c>
      <c r="I8" s="40">
        <v>1313</v>
      </c>
      <c r="J8" s="40">
        <v>783</v>
      </c>
    </row>
    <row r="9" spans="2:22" ht="17.100000000000001" customHeight="1" thickBot="1" x14ac:dyDescent="0.25">
      <c r="B9" s="54" t="s">
        <v>47</v>
      </c>
      <c r="C9" s="40">
        <v>584</v>
      </c>
      <c r="D9" s="40">
        <v>568</v>
      </c>
      <c r="E9" s="40">
        <v>674</v>
      </c>
      <c r="F9" s="40">
        <v>698</v>
      </c>
      <c r="G9" s="40">
        <v>808</v>
      </c>
      <c r="H9" s="40">
        <v>564</v>
      </c>
      <c r="I9" s="40">
        <v>618</v>
      </c>
      <c r="J9" s="40">
        <v>617</v>
      </c>
    </row>
    <row r="10" spans="2:22" ht="17.100000000000001" customHeight="1" thickBot="1" x14ac:dyDescent="0.25">
      <c r="B10" s="54" t="s">
        <v>8</v>
      </c>
      <c r="C10" s="40">
        <v>2394</v>
      </c>
      <c r="D10" s="40">
        <v>2181</v>
      </c>
      <c r="E10" s="40">
        <v>1878</v>
      </c>
      <c r="F10" s="40">
        <v>2376</v>
      </c>
      <c r="G10" s="40">
        <v>2392</v>
      </c>
      <c r="H10" s="40">
        <v>2065</v>
      </c>
      <c r="I10" s="40">
        <v>1709</v>
      </c>
      <c r="J10" s="40">
        <v>2220</v>
      </c>
    </row>
    <row r="11" spans="2:22" s="67" customFormat="1" ht="17.100000000000001" customHeight="1" thickBot="1" x14ac:dyDescent="0.25">
      <c r="B11" s="54" t="s">
        <v>9</v>
      </c>
      <c r="C11" s="40">
        <v>462</v>
      </c>
      <c r="D11" s="40">
        <v>484</v>
      </c>
      <c r="E11" s="40">
        <v>377</v>
      </c>
      <c r="F11" s="40">
        <v>391</v>
      </c>
      <c r="G11" s="40">
        <v>479</v>
      </c>
      <c r="H11" s="40">
        <v>411</v>
      </c>
      <c r="I11" s="40">
        <v>886</v>
      </c>
      <c r="J11" s="40">
        <v>463</v>
      </c>
    </row>
    <row r="12" spans="2:22" s="67" customFormat="1" ht="17.100000000000001" customHeight="1" thickBot="1" x14ac:dyDescent="0.25">
      <c r="B12" s="54" t="s">
        <v>54</v>
      </c>
      <c r="C12" s="40">
        <v>1927</v>
      </c>
      <c r="D12" s="40">
        <v>1713</v>
      </c>
      <c r="E12" s="40">
        <v>1514</v>
      </c>
      <c r="F12" s="40">
        <v>1895</v>
      </c>
      <c r="G12" s="40">
        <v>1664</v>
      </c>
      <c r="H12" s="40">
        <v>2084</v>
      </c>
      <c r="I12" s="40">
        <v>1447</v>
      </c>
      <c r="J12" s="40">
        <v>1634</v>
      </c>
    </row>
    <row r="13" spans="2:22" s="67" customFormat="1" ht="17.100000000000001" customHeight="1" thickBot="1" x14ac:dyDescent="0.25">
      <c r="B13" s="54" t="s">
        <v>20</v>
      </c>
      <c r="C13" s="40">
        <v>1039</v>
      </c>
      <c r="D13" s="40">
        <v>992</v>
      </c>
      <c r="E13" s="40">
        <v>961</v>
      </c>
      <c r="F13" s="40">
        <v>939</v>
      </c>
      <c r="G13" s="40">
        <v>1056</v>
      </c>
      <c r="H13" s="40">
        <v>1156</v>
      </c>
      <c r="I13" s="40">
        <v>985</v>
      </c>
      <c r="J13" s="40">
        <v>1230</v>
      </c>
    </row>
    <row r="14" spans="2:22" s="67" customFormat="1" ht="17.100000000000001" customHeight="1" thickBot="1" x14ac:dyDescent="0.25">
      <c r="B14" s="54" t="s">
        <v>26</v>
      </c>
      <c r="C14" s="40">
        <v>3831</v>
      </c>
      <c r="D14" s="40">
        <v>3720</v>
      </c>
      <c r="E14" s="40">
        <v>3365</v>
      </c>
      <c r="F14" s="40">
        <v>3804</v>
      </c>
      <c r="G14" s="40">
        <v>3749</v>
      </c>
      <c r="H14" s="40">
        <v>4381</v>
      </c>
      <c r="I14" s="40">
        <v>3488</v>
      </c>
      <c r="J14" s="40">
        <v>3792</v>
      </c>
    </row>
    <row r="15" spans="2:22" s="67" customFormat="1" ht="17.100000000000001" customHeight="1" thickBot="1" x14ac:dyDescent="0.25">
      <c r="B15" s="54" t="s">
        <v>48</v>
      </c>
      <c r="C15" s="40">
        <v>2552</v>
      </c>
      <c r="D15" s="40">
        <v>2548</v>
      </c>
      <c r="E15" s="40">
        <v>2431</v>
      </c>
      <c r="F15" s="40">
        <v>3049</v>
      </c>
      <c r="G15" s="40">
        <v>3266</v>
      </c>
      <c r="H15" s="40">
        <v>3222</v>
      </c>
      <c r="I15" s="40">
        <v>2739</v>
      </c>
      <c r="J15" s="40">
        <v>3390</v>
      </c>
    </row>
    <row r="16" spans="2:22" ht="17.100000000000001" customHeight="1" thickBot="1" x14ac:dyDescent="0.25">
      <c r="B16" s="54" t="s">
        <v>21</v>
      </c>
      <c r="C16" s="40">
        <v>571</v>
      </c>
      <c r="D16" s="40">
        <v>602</v>
      </c>
      <c r="E16" s="40">
        <v>415</v>
      </c>
      <c r="F16" s="40">
        <v>611</v>
      </c>
      <c r="G16" s="40">
        <v>507</v>
      </c>
      <c r="H16" s="40">
        <v>685</v>
      </c>
      <c r="I16" s="40">
        <v>335</v>
      </c>
      <c r="J16" s="40">
        <v>594</v>
      </c>
    </row>
    <row r="17" spans="2:18" ht="17.100000000000001" customHeight="1" thickBot="1" x14ac:dyDescent="0.25">
      <c r="B17" s="54" t="s">
        <v>10</v>
      </c>
      <c r="C17" s="40">
        <v>1952</v>
      </c>
      <c r="D17" s="40">
        <v>1965</v>
      </c>
      <c r="E17" s="40">
        <v>1820</v>
      </c>
      <c r="F17" s="40">
        <v>1976</v>
      </c>
      <c r="G17" s="40">
        <v>2185</v>
      </c>
      <c r="H17" s="40">
        <v>2913</v>
      </c>
      <c r="I17" s="40">
        <v>2000</v>
      </c>
      <c r="J17" s="40">
        <v>2409</v>
      </c>
    </row>
    <row r="18" spans="2:18" ht="17.100000000000001" customHeight="1" thickBot="1" x14ac:dyDescent="0.25">
      <c r="B18" s="54" t="s">
        <v>155</v>
      </c>
      <c r="C18" s="40">
        <v>5949</v>
      </c>
      <c r="D18" s="40">
        <v>5093</v>
      </c>
      <c r="E18" s="40">
        <v>3700</v>
      </c>
      <c r="F18" s="40">
        <v>5844</v>
      </c>
      <c r="G18" s="40">
        <v>3798</v>
      </c>
      <c r="H18" s="40">
        <v>7875</v>
      </c>
      <c r="I18" s="40">
        <v>6276</v>
      </c>
      <c r="J18" s="40">
        <v>5761</v>
      </c>
    </row>
    <row r="19" spans="2:18" ht="17.100000000000001" customHeight="1" thickBot="1" x14ac:dyDescent="0.25">
      <c r="B19" s="54" t="s">
        <v>156</v>
      </c>
      <c r="C19" s="40">
        <v>706</v>
      </c>
      <c r="D19" s="40">
        <v>576</v>
      </c>
      <c r="E19" s="40">
        <v>542</v>
      </c>
      <c r="F19" s="40">
        <v>673</v>
      </c>
      <c r="G19" s="40">
        <v>707</v>
      </c>
      <c r="H19" s="40">
        <v>452</v>
      </c>
      <c r="I19" s="40">
        <v>433</v>
      </c>
      <c r="J19" s="40">
        <v>874</v>
      </c>
    </row>
    <row r="20" spans="2:18" ht="17.100000000000001" customHeight="1" thickBot="1" x14ac:dyDescent="0.25">
      <c r="B20" s="54" t="s">
        <v>157</v>
      </c>
      <c r="C20" s="40">
        <v>295</v>
      </c>
      <c r="D20" s="40">
        <v>262</v>
      </c>
      <c r="E20" s="40">
        <v>234</v>
      </c>
      <c r="F20" s="40">
        <v>288</v>
      </c>
      <c r="G20" s="40">
        <v>348</v>
      </c>
      <c r="H20" s="40">
        <v>343</v>
      </c>
      <c r="I20" s="40">
        <v>239</v>
      </c>
      <c r="J20" s="40">
        <v>303</v>
      </c>
    </row>
    <row r="21" spans="2:18" ht="17.100000000000001" customHeight="1" thickBot="1" x14ac:dyDescent="0.25">
      <c r="B21" s="54" t="s">
        <v>51</v>
      </c>
      <c r="C21" s="40">
        <v>2676</v>
      </c>
      <c r="D21" s="40">
        <v>2710</v>
      </c>
      <c r="E21" s="40">
        <v>1672</v>
      </c>
      <c r="F21" s="40">
        <v>2216</v>
      </c>
      <c r="G21" s="40">
        <v>2467</v>
      </c>
      <c r="H21" s="40">
        <v>2066</v>
      </c>
      <c r="I21" s="40">
        <v>1721</v>
      </c>
      <c r="J21" s="40">
        <v>2108</v>
      </c>
    </row>
    <row r="22" spans="2:18" ht="17.100000000000001" customHeight="1" thickBot="1" x14ac:dyDescent="0.25">
      <c r="B22" s="54" t="s">
        <v>11</v>
      </c>
      <c r="C22" s="40">
        <v>258</v>
      </c>
      <c r="D22" s="40">
        <v>224</v>
      </c>
      <c r="E22" s="40">
        <v>203</v>
      </c>
      <c r="F22" s="40">
        <v>281</v>
      </c>
      <c r="G22" s="40">
        <v>251</v>
      </c>
      <c r="H22" s="40">
        <v>217</v>
      </c>
      <c r="I22" s="40">
        <v>201</v>
      </c>
      <c r="J22" s="40">
        <v>241</v>
      </c>
    </row>
    <row r="23" spans="2:18" ht="17.100000000000001" customHeight="1" thickBot="1" x14ac:dyDescent="0.25">
      <c r="B23" s="56" t="s">
        <v>22</v>
      </c>
      <c r="C23" s="57">
        <v>31990</v>
      </c>
      <c r="D23" s="57">
        <v>30414</v>
      </c>
      <c r="E23" s="57">
        <v>26050</v>
      </c>
      <c r="F23" s="57">
        <v>32084</v>
      </c>
      <c r="G23" s="57">
        <f>SUM(G6:G22)</f>
        <v>31323</v>
      </c>
      <c r="H23" s="57">
        <f>SUM(H6:H22)</f>
        <v>35469</v>
      </c>
      <c r="I23" s="57">
        <f>SUM(I6:I22)</f>
        <v>29621</v>
      </c>
      <c r="J23" s="57">
        <f>SUM(J6:J22)</f>
        <v>32742</v>
      </c>
    </row>
    <row r="24" spans="2:18" ht="15.75" customHeight="1" x14ac:dyDescent="0.2">
      <c r="C24" s="18"/>
      <c r="G24" s="18"/>
    </row>
    <row r="25" spans="2:18" ht="39" customHeight="1" x14ac:dyDescent="0.2">
      <c r="B25" s="58"/>
      <c r="C25" s="58"/>
      <c r="D25" s="58"/>
      <c r="E25" s="58"/>
      <c r="F25"/>
      <c r="G25"/>
      <c r="H25"/>
      <c r="I25"/>
      <c r="J25"/>
      <c r="K25"/>
      <c r="L25"/>
      <c r="M25"/>
      <c r="N25"/>
      <c r="O25"/>
      <c r="P25"/>
      <c r="Q25"/>
      <c r="R25"/>
    </row>
    <row r="27" spans="2:18" ht="39" customHeight="1" x14ac:dyDescent="0.2">
      <c r="C27" s="39" t="s">
        <v>251</v>
      </c>
      <c r="D27" s="39" t="s">
        <v>261</v>
      </c>
      <c r="E27" s="39" t="s">
        <v>270</v>
      </c>
      <c r="F27" s="39" t="s">
        <v>293</v>
      </c>
    </row>
    <row r="28" spans="2:18" ht="17.100000000000001" customHeight="1" thickBot="1" x14ac:dyDescent="0.25">
      <c r="B28" s="54" t="s">
        <v>52</v>
      </c>
      <c r="C28" s="36">
        <f t="shared" ref="C28:F45" si="0">+(G6-C6)/C6</f>
        <v>0.14356060606060606</v>
      </c>
      <c r="D28" s="36">
        <f t="shared" si="0"/>
        <v>6.83627888910468E-2</v>
      </c>
      <c r="E28" s="36">
        <f t="shared" si="0"/>
        <v>-7.8831532613045222E-2</v>
      </c>
      <c r="F28" s="36">
        <f t="shared" si="0"/>
        <v>3.4834167129886975E-2</v>
      </c>
    </row>
    <row r="29" spans="2:18" ht="17.100000000000001" customHeight="1" thickBot="1" x14ac:dyDescent="0.25">
      <c r="B29" s="54" t="s">
        <v>53</v>
      </c>
      <c r="C29" s="36">
        <f t="shared" si="0"/>
        <v>1.2638230647709321E-2</v>
      </c>
      <c r="D29" s="36">
        <f t="shared" si="0"/>
        <v>0.30081300813008133</v>
      </c>
      <c r="E29" s="36">
        <f t="shared" si="0"/>
        <v>8.2901554404145081E-2</v>
      </c>
      <c r="F29" s="36">
        <f t="shared" si="0"/>
        <v>0.21581548599670511</v>
      </c>
    </row>
    <row r="30" spans="2:18" ht="17.100000000000001" customHeight="1" thickBot="1" x14ac:dyDescent="0.25">
      <c r="B30" s="54" t="s">
        <v>154</v>
      </c>
      <c r="C30" s="36">
        <f t="shared" si="0"/>
        <v>9.7616345062429055E-2</v>
      </c>
      <c r="D30" s="36">
        <f t="shared" si="0"/>
        <v>-0.27470355731225299</v>
      </c>
      <c r="E30" s="36">
        <f t="shared" si="0"/>
        <v>0.91120815138282385</v>
      </c>
      <c r="F30" s="36">
        <f t="shared" si="0"/>
        <v>-0.24639076034648702</v>
      </c>
    </row>
    <row r="31" spans="2:18" ht="17.100000000000001" customHeight="1" thickBot="1" x14ac:dyDescent="0.25">
      <c r="B31" s="54" t="s">
        <v>47</v>
      </c>
      <c r="C31" s="36">
        <f t="shared" si="0"/>
        <v>0.38356164383561642</v>
      </c>
      <c r="D31" s="36">
        <f t="shared" si="0"/>
        <v>-7.0422535211267607E-3</v>
      </c>
      <c r="E31" s="36">
        <f t="shared" si="0"/>
        <v>-8.3086053412462904E-2</v>
      </c>
      <c r="F31" s="36">
        <f t="shared" si="0"/>
        <v>-0.11604584527220631</v>
      </c>
    </row>
    <row r="32" spans="2:18" ht="17.100000000000001" customHeight="1" thickBot="1" x14ac:dyDescent="0.25">
      <c r="B32" s="54" t="s">
        <v>8</v>
      </c>
      <c r="C32" s="36">
        <f t="shared" si="0"/>
        <v>-8.3542188805346695E-4</v>
      </c>
      <c r="D32" s="36">
        <f t="shared" si="0"/>
        <v>-5.3186611646033929E-2</v>
      </c>
      <c r="E32" s="36">
        <f t="shared" si="0"/>
        <v>-8.9989350372736948E-2</v>
      </c>
      <c r="F32" s="36">
        <f t="shared" si="0"/>
        <v>-6.5656565656565663E-2</v>
      </c>
    </row>
    <row r="33" spans="2:15" ht="17.100000000000001" customHeight="1" thickBot="1" x14ac:dyDescent="0.25">
      <c r="B33" s="54" t="s">
        <v>9</v>
      </c>
      <c r="C33" s="36">
        <f t="shared" si="0"/>
        <v>3.67965367965368E-2</v>
      </c>
      <c r="D33" s="36">
        <f t="shared" si="0"/>
        <v>-0.15082644628099173</v>
      </c>
      <c r="E33" s="36">
        <f t="shared" si="0"/>
        <v>1.3501326259946949</v>
      </c>
      <c r="F33" s="36">
        <f t="shared" si="0"/>
        <v>0.18414322250639387</v>
      </c>
    </row>
    <row r="34" spans="2:15" ht="17.100000000000001" customHeight="1" thickBot="1" x14ac:dyDescent="0.25">
      <c r="B34" s="54" t="s">
        <v>54</v>
      </c>
      <c r="C34" s="36">
        <f t="shared" si="0"/>
        <v>-0.13648157758173327</v>
      </c>
      <c r="D34" s="36">
        <f t="shared" si="0"/>
        <v>0.21657910099241098</v>
      </c>
      <c r="E34" s="36">
        <f t="shared" si="0"/>
        <v>-4.4253632760898283E-2</v>
      </c>
      <c r="F34" s="36">
        <f t="shared" si="0"/>
        <v>-0.13773087071240106</v>
      </c>
    </row>
    <row r="35" spans="2:15" ht="17.100000000000001" customHeight="1" thickBot="1" x14ac:dyDescent="0.25">
      <c r="B35" s="54" t="s">
        <v>49</v>
      </c>
      <c r="C35" s="36">
        <f t="shared" si="0"/>
        <v>1.6361886429258902E-2</v>
      </c>
      <c r="D35" s="36">
        <f t="shared" si="0"/>
        <v>0.16532258064516128</v>
      </c>
      <c r="E35" s="36">
        <f t="shared" si="0"/>
        <v>2.497398543184183E-2</v>
      </c>
      <c r="F35" s="36">
        <f t="shared" si="0"/>
        <v>0.30990415335463256</v>
      </c>
    </row>
    <row r="36" spans="2:15" ht="17.100000000000001" customHeight="1" thickBot="1" x14ac:dyDescent="0.25">
      <c r="B36" s="54" t="s">
        <v>26</v>
      </c>
      <c r="C36" s="36">
        <f t="shared" si="0"/>
        <v>-2.1404333072304882E-2</v>
      </c>
      <c r="D36" s="36">
        <f t="shared" si="0"/>
        <v>0.17768817204301074</v>
      </c>
      <c r="E36" s="36">
        <f t="shared" si="0"/>
        <v>3.6552748885586926E-2</v>
      </c>
      <c r="F36" s="36">
        <f t="shared" si="0"/>
        <v>-3.1545741324921135E-3</v>
      </c>
    </row>
    <row r="37" spans="2:15" ht="17.100000000000001" customHeight="1" thickBot="1" x14ac:dyDescent="0.25">
      <c r="B37" s="54" t="s">
        <v>48</v>
      </c>
      <c r="C37" s="36">
        <f t="shared" si="0"/>
        <v>0.27978056426332287</v>
      </c>
      <c r="D37" s="36">
        <f t="shared" si="0"/>
        <v>0.26452119309262168</v>
      </c>
      <c r="E37" s="36">
        <f t="shared" si="0"/>
        <v>0.12669683257918551</v>
      </c>
      <c r="F37" s="36">
        <f t="shared" si="0"/>
        <v>0.11183994752377829</v>
      </c>
    </row>
    <row r="38" spans="2:15" ht="17.100000000000001" customHeight="1" thickBot="1" x14ac:dyDescent="0.25">
      <c r="B38" s="54" t="s">
        <v>21</v>
      </c>
      <c r="C38" s="36">
        <f t="shared" si="0"/>
        <v>-0.11208406304728546</v>
      </c>
      <c r="D38" s="36">
        <f t="shared" si="0"/>
        <v>0.13787375415282391</v>
      </c>
      <c r="E38" s="36">
        <f t="shared" si="0"/>
        <v>-0.19277108433734941</v>
      </c>
      <c r="F38" s="36">
        <f t="shared" si="0"/>
        <v>-2.7823240589198037E-2</v>
      </c>
    </row>
    <row r="39" spans="2:15" ht="17.100000000000001" customHeight="1" thickBot="1" x14ac:dyDescent="0.25">
      <c r="B39" s="54" t="s">
        <v>10</v>
      </c>
      <c r="C39" s="36">
        <f t="shared" si="0"/>
        <v>0.11936475409836066</v>
      </c>
      <c r="D39" s="36">
        <f t="shared" si="0"/>
        <v>0.48244274809160304</v>
      </c>
      <c r="E39" s="36">
        <f t="shared" si="0"/>
        <v>9.8901098901098897E-2</v>
      </c>
      <c r="F39" s="36">
        <f t="shared" si="0"/>
        <v>0.21912955465587045</v>
      </c>
    </row>
    <row r="40" spans="2:15" ht="17.100000000000001" customHeight="1" thickBot="1" x14ac:dyDescent="0.25">
      <c r="B40" s="54" t="s">
        <v>155</v>
      </c>
      <c r="C40" s="36">
        <f t="shared" si="0"/>
        <v>-0.36157337367624809</v>
      </c>
      <c r="D40" s="36">
        <f t="shared" si="0"/>
        <v>0.54623993716866293</v>
      </c>
      <c r="E40" s="36">
        <f t="shared" si="0"/>
        <v>0.69621621621621621</v>
      </c>
      <c r="F40" s="36">
        <f t="shared" si="0"/>
        <v>-1.4202600958247776E-2</v>
      </c>
    </row>
    <row r="41" spans="2:15" ht="17.100000000000001" customHeight="1" thickBot="1" x14ac:dyDescent="0.25">
      <c r="B41" s="54" t="s">
        <v>156</v>
      </c>
      <c r="C41" s="36">
        <f t="shared" si="0"/>
        <v>1.4164305949008499E-3</v>
      </c>
      <c r="D41" s="36">
        <f t="shared" si="0"/>
        <v>-0.21527777777777779</v>
      </c>
      <c r="E41" s="36">
        <f t="shared" si="0"/>
        <v>-0.2011070110701107</v>
      </c>
      <c r="F41" s="36">
        <f t="shared" si="0"/>
        <v>0.29866270430906389</v>
      </c>
    </row>
    <row r="42" spans="2:15" ht="17.100000000000001" customHeight="1" thickBot="1" x14ac:dyDescent="0.25">
      <c r="B42" s="54" t="s">
        <v>157</v>
      </c>
      <c r="C42" s="36">
        <f t="shared" si="0"/>
        <v>0.17966101694915254</v>
      </c>
      <c r="D42" s="36">
        <f t="shared" si="0"/>
        <v>0.30916030534351147</v>
      </c>
      <c r="E42" s="36">
        <f t="shared" si="0"/>
        <v>2.1367521367521368E-2</v>
      </c>
      <c r="F42" s="36">
        <f t="shared" si="0"/>
        <v>5.2083333333333336E-2</v>
      </c>
      <c r="O42" s="12">
        <v>31</v>
      </c>
    </row>
    <row r="43" spans="2:15" ht="17.100000000000001" customHeight="1" thickBot="1" x14ac:dyDescent="0.25">
      <c r="B43" s="54" t="s">
        <v>51</v>
      </c>
      <c r="C43" s="36">
        <f t="shared" si="0"/>
        <v>-7.8101644245142002E-2</v>
      </c>
      <c r="D43" s="36">
        <f t="shared" si="0"/>
        <v>-0.23763837638376384</v>
      </c>
      <c r="E43" s="36">
        <f t="shared" si="0"/>
        <v>2.930622009569378E-2</v>
      </c>
      <c r="F43" s="36">
        <f t="shared" si="0"/>
        <v>-4.8736462093862815E-2</v>
      </c>
    </row>
    <row r="44" spans="2:15" ht="17.100000000000001" customHeight="1" thickBot="1" x14ac:dyDescent="0.25">
      <c r="B44" s="54" t="s">
        <v>11</v>
      </c>
      <c r="C44" s="36">
        <f t="shared" si="0"/>
        <v>-2.7131782945736434E-2</v>
      </c>
      <c r="D44" s="36">
        <f t="shared" si="0"/>
        <v>-3.125E-2</v>
      </c>
      <c r="E44" s="36">
        <f t="shared" si="0"/>
        <v>-9.852216748768473E-3</v>
      </c>
      <c r="F44" s="36">
        <f t="shared" si="0"/>
        <v>-0.14234875444839859</v>
      </c>
    </row>
    <row r="45" spans="2:15" ht="17.100000000000001" customHeight="1" thickBot="1" x14ac:dyDescent="0.25">
      <c r="B45" s="56" t="s">
        <v>22</v>
      </c>
      <c r="C45" s="65">
        <f t="shared" si="0"/>
        <v>-2.085026570803376E-2</v>
      </c>
      <c r="D45" s="65">
        <f t="shared" si="0"/>
        <v>0.1662063523377392</v>
      </c>
      <c r="E45" s="65">
        <f t="shared" si="0"/>
        <v>0.13708253358925143</v>
      </c>
      <c r="F45" s="65">
        <f t="shared" si="0"/>
        <v>2.0508664755018079E-2</v>
      </c>
    </row>
    <row r="51" spans="2:17" ht="39" customHeight="1" x14ac:dyDescent="0.2">
      <c r="C51" s="38" t="s">
        <v>230</v>
      </c>
      <c r="D51" s="38" t="s">
        <v>234</v>
      </c>
      <c r="E51" s="38" t="s">
        <v>237</v>
      </c>
      <c r="F51" s="60" t="s">
        <v>243</v>
      </c>
      <c r="G51" s="38" t="s">
        <v>250</v>
      </c>
      <c r="H51" s="38" t="s">
        <v>260</v>
      </c>
      <c r="I51" s="38" t="s">
        <v>269</v>
      </c>
      <c r="J51" s="38" t="s">
        <v>292</v>
      </c>
      <c r="P51" s="12">
        <v>2022</v>
      </c>
      <c r="Q51" s="12">
        <v>2023</v>
      </c>
    </row>
    <row r="52" spans="2:17" ht="15" thickBot="1" x14ac:dyDescent="0.25">
      <c r="B52" s="54" t="s">
        <v>52</v>
      </c>
      <c r="C52" s="105">
        <v>60.910374767231232</v>
      </c>
      <c r="D52" s="105">
        <v>59.399151453877586</v>
      </c>
      <c r="E52" s="105">
        <v>57.657207023981385</v>
      </c>
      <c r="F52" s="105">
        <v>62.260093299005106</v>
      </c>
      <c r="G52" s="105">
        <f>+G6/$Q52*100000</f>
        <v>69.044071226312127</v>
      </c>
      <c r="H52" s="105">
        <f>+H6/$Q52*100000</f>
        <v>62.903517028145586</v>
      </c>
      <c r="I52" s="105">
        <f>+I6/$Q52*100000</f>
        <v>52.646390183163469</v>
      </c>
      <c r="J52" s="105">
        <f>+J6/$Q52*100000</f>
        <v>63.86405064573588</v>
      </c>
      <c r="P52" s="12">
        <v>8668474</v>
      </c>
      <c r="Q52" s="12">
        <v>8745139</v>
      </c>
    </row>
    <row r="53" spans="2:17" ht="15" thickBot="1" x14ac:dyDescent="0.25">
      <c r="B53" s="54" t="s">
        <v>53</v>
      </c>
      <c r="C53" s="105">
        <v>47.726218884654102</v>
      </c>
      <c r="D53" s="105">
        <v>46.36907521968763</v>
      </c>
      <c r="E53" s="105">
        <v>43.654787889754694</v>
      </c>
      <c r="F53" s="105">
        <v>45.765900257480311</v>
      </c>
      <c r="G53" s="105">
        <f t="shared" ref="G53:J69" si="1">+G7/$Q53*100000</f>
        <v>47.50512847876869</v>
      </c>
      <c r="H53" s="105">
        <f t="shared" si="1"/>
        <v>59.288771892379025</v>
      </c>
      <c r="I53" s="105">
        <f t="shared" si="1"/>
        <v>46.467574970652059</v>
      </c>
      <c r="J53" s="105">
        <f t="shared" si="1"/>
        <v>54.693892070719642</v>
      </c>
      <c r="P53" s="12">
        <v>1326315</v>
      </c>
      <c r="Q53" s="12">
        <v>1349328</v>
      </c>
    </row>
    <row r="54" spans="2:17" ht="15" thickBot="1" x14ac:dyDescent="0.25">
      <c r="B54" s="54" t="s">
        <v>154</v>
      </c>
      <c r="C54" s="105">
        <v>87.689088929277403</v>
      </c>
      <c r="D54" s="105">
        <v>100.72798864520855</v>
      </c>
      <c r="E54" s="105">
        <v>68.379573319425162</v>
      </c>
      <c r="F54" s="105">
        <v>103.41539545688902</v>
      </c>
      <c r="G54" s="105">
        <f t="shared" si="1"/>
        <v>96.065487455357371</v>
      </c>
      <c r="H54" s="105">
        <f t="shared" si="1"/>
        <v>72.918374138813149</v>
      </c>
      <c r="I54" s="105">
        <f t="shared" si="1"/>
        <v>130.43845401125566</v>
      </c>
      <c r="J54" s="105">
        <f t="shared" si="1"/>
        <v>77.786222003665785</v>
      </c>
      <c r="P54" s="12">
        <v>1004686</v>
      </c>
      <c r="Q54" s="12">
        <v>1006605</v>
      </c>
    </row>
    <row r="55" spans="2:17" ht="15" thickBot="1" x14ac:dyDescent="0.25">
      <c r="B55" s="54" t="s">
        <v>47</v>
      </c>
      <c r="C55" s="105">
        <v>49.632051426963976</v>
      </c>
      <c r="D55" s="105">
        <v>48.272269196088246</v>
      </c>
      <c r="E55" s="105">
        <v>57.280826475639927</v>
      </c>
      <c r="F55" s="105">
        <v>59.320499821953511</v>
      </c>
      <c r="G55" s="105">
        <f t="shared" si="1"/>
        <v>66.958033555256122</v>
      </c>
      <c r="H55" s="105">
        <f t="shared" si="1"/>
        <v>46.738033323223334</v>
      </c>
      <c r="I55" s="105">
        <f t="shared" si="1"/>
        <v>51.212951407361736</v>
      </c>
      <c r="J55" s="105">
        <f t="shared" si="1"/>
        <v>51.130082553951759</v>
      </c>
      <c r="P55" s="12">
        <v>1176659</v>
      </c>
      <c r="Q55" s="12">
        <v>1206726</v>
      </c>
    </row>
    <row r="56" spans="2:17" ht="15" thickBot="1" x14ac:dyDescent="0.25">
      <c r="B56" s="54" t="s">
        <v>8</v>
      </c>
      <c r="C56" s="105">
        <v>109.93244710821182</v>
      </c>
      <c r="D56" s="105">
        <v>100.15149003467418</v>
      </c>
      <c r="E56" s="105">
        <v>86.237734197669923</v>
      </c>
      <c r="F56" s="105">
        <v>109.1058873555185</v>
      </c>
      <c r="G56" s="105">
        <f t="shared" si="1"/>
        <v>108.09325664375861</v>
      </c>
      <c r="H56" s="105">
        <f t="shared" si="1"/>
        <v>93.316293883512344</v>
      </c>
      <c r="I56" s="105">
        <f t="shared" si="1"/>
        <v>77.228835954926197</v>
      </c>
      <c r="J56" s="105">
        <f t="shared" si="1"/>
        <v>100.32066461084621</v>
      </c>
      <c r="P56" s="12">
        <v>2177701</v>
      </c>
      <c r="Q56" s="12">
        <v>2212904</v>
      </c>
    </row>
    <row r="57" spans="2:17" ht="15" thickBot="1" x14ac:dyDescent="0.25">
      <c r="B57" s="54" t="s">
        <v>9</v>
      </c>
      <c r="C57" s="105">
        <v>78.920126682177383</v>
      </c>
      <c r="D57" s="105">
        <v>82.678227952757254</v>
      </c>
      <c r="E57" s="105">
        <v>64.400189954936948</v>
      </c>
      <c r="F57" s="105">
        <v>66.791708945305956</v>
      </c>
      <c r="G57" s="105">
        <f t="shared" si="1"/>
        <v>81.389362291407906</v>
      </c>
      <c r="H57" s="105">
        <f t="shared" si="1"/>
        <v>69.835131318932454</v>
      </c>
      <c r="I57" s="105">
        <f t="shared" si="1"/>
        <v>150.54483296490062</v>
      </c>
      <c r="J57" s="105">
        <f t="shared" si="1"/>
        <v>78.670719709648978</v>
      </c>
      <c r="P57" s="12">
        <v>585402</v>
      </c>
      <c r="Q57" s="12">
        <v>588529</v>
      </c>
    </row>
    <row r="58" spans="2:17" ht="15" thickBot="1" x14ac:dyDescent="0.25">
      <c r="B58" s="54" t="s">
        <v>55</v>
      </c>
      <c r="C58" s="105">
        <v>81.217546699035665</v>
      </c>
      <c r="D58" s="105">
        <v>72.19805785959943</v>
      </c>
      <c r="E58" s="105">
        <v>63.81077618180592</v>
      </c>
      <c r="F58" s="105">
        <v>79.868838087531188</v>
      </c>
      <c r="G58" s="105">
        <f t="shared" si="1"/>
        <v>69.840814149144563</v>
      </c>
      <c r="H58" s="105">
        <f t="shared" si="1"/>
        <v>87.468904258904601</v>
      </c>
      <c r="I58" s="105">
        <f t="shared" si="1"/>
        <v>60.732967592435195</v>
      </c>
      <c r="J58" s="105">
        <f t="shared" si="1"/>
        <v>68.581664855590262</v>
      </c>
      <c r="P58" s="12">
        <v>2372640</v>
      </c>
      <c r="Q58" s="12">
        <v>2382561</v>
      </c>
    </row>
    <row r="59" spans="2:17" ht="15" thickBot="1" x14ac:dyDescent="0.25">
      <c r="B59" s="54" t="s">
        <v>49</v>
      </c>
      <c r="C59" s="105">
        <v>50.600780781248787</v>
      </c>
      <c r="D59" s="105">
        <v>48.311813796918948</v>
      </c>
      <c r="E59" s="105">
        <v>46.802069615765234</v>
      </c>
      <c r="F59" s="105">
        <v>45.730638261398077</v>
      </c>
      <c r="G59" s="105">
        <f t="shared" si="1"/>
        <v>50.753980174226491</v>
      </c>
      <c r="H59" s="105">
        <f t="shared" si="1"/>
        <v>55.560228296785823</v>
      </c>
      <c r="I59" s="105">
        <f t="shared" si="1"/>
        <v>47.341544007209372</v>
      </c>
      <c r="J59" s="105">
        <f t="shared" si="1"/>
        <v>59.116851907479727</v>
      </c>
      <c r="P59" s="12">
        <v>2053328</v>
      </c>
      <c r="Q59" s="12">
        <v>2080625</v>
      </c>
    </row>
    <row r="60" spans="2:17" ht="15" thickBot="1" x14ac:dyDescent="0.25">
      <c r="B60" s="54" t="s">
        <v>26</v>
      </c>
      <c r="C60" s="105">
        <v>49.161956114580853</v>
      </c>
      <c r="D60" s="105">
        <v>47.737529821519388</v>
      </c>
      <c r="E60" s="105">
        <v>43.18193221758407</v>
      </c>
      <c r="F60" s="105">
        <v>48.81547404329563</v>
      </c>
      <c r="G60" s="105">
        <f t="shared" si="1"/>
        <v>47.461367535563745</v>
      </c>
      <c r="H60" s="105">
        <f t="shared" si="1"/>
        <v>55.462323599174383</v>
      </c>
      <c r="I60" s="105">
        <f t="shared" si="1"/>
        <v>44.157175237142262</v>
      </c>
      <c r="J60" s="105">
        <f t="shared" si="1"/>
        <v>48.00573638166383</v>
      </c>
      <c r="P60" s="12">
        <v>7792611</v>
      </c>
      <c r="Q60" s="12">
        <v>7899056</v>
      </c>
    </row>
    <row r="61" spans="2:17" ht="15" thickBot="1" x14ac:dyDescent="0.25">
      <c r="B61" s="54" t="s">
        <v>220</v>
      </c>
      <c r="C61" s="105">
        <v>50.059170645867269</v>
      </c>
      <c r="D61" s="105">
        <v>49.980707995952109</v>
      </c>
      <c r="E61" s="105">
        <v>47.685675485933906</v>
      </c>
      <c r="F61" s="105">
        <v>59.808154897824956</v>
      </c>
      <c r="G61" s="105">
        <f t="shared" si="1"/>
        <v>62.587804499921333</v>
      </c>
      <c r="H61" s="105">
        <f t="shared" si="1"/>
        <v>61.744613012475973</v>
      </c>
      <c r="I61" s="105">
        <f t="shared" si="1"/>
        <v>52.48867009347353</v>
      </c>
      <c r="J61" s="105">
        <f t="shared" si="1"/>
        <v>64.964071419085528</v>
      </c>
      <c r="P61" s="12">
        <v>5097967</v>
      </c>
      <c r="Q61" s="12">
        <v>5218269</v>
      </c>
    </row>
    <row r="62" spans="2:17" ht="15" thickBot="1" x14ac:dyDescent="0.25">
      <c r="B62" s="54" t="s">
        <v>21</v>
      </c>
      <c r="C62" s="105">
        <v>54.134716755026659</v>
      </c>
      <c r="D62" s="105">
        <v>57.073729398469439</v>
      </c>
      <c r="E62" s="105">
        <v>39.344846678346869</v>
      </c>
      <c r="F62" s="105">
        <v>57.926991133662504</v>
      </c>
      <c r="G62" s="105">
        <f t="shared" si="1"/>
        <v>48.08855122568896</v>
      </c>
      <c r="H62" s="105">
        <f t="shared" si="1"/>
        <v>64.971711222084693</v>
      </c>
      <c r="I62" s="105">
        <f t="shared" si="1"/>
        <v>31.774486510070613</v>
      </c>
      <c r="J62" s="105">
        <f t="shared" si="1"/>
        <v>56.340432796961032</v>
      </c>
      <c r="P62" s="12">
        <v>1054776</v>
      </c>
      <c r="Q62" s="12">
        <v>1054305</v>
      </c>
    </row>
    <row r="63" spans="2:17" ht="15" thickBot="1" x14ac:dyDescent="0.25">
      <c r="B63" s="54" t="s">
        <v>10</v>
      </c>
      <c r="C63" s="105">
        <v>72.552541123018187</v>
      </c>
      <c r="D63" s="105">
        <v>73.035729153038289</v>
      </c>
      <c r="E63" s="105">
        <v>67.646324202814085</v>
      </c>
      <c r="F63" s="105">
        <v>73.444580563055297</v>
      </c>
      <c r="G63" s="105">
        <f t="shared" si="1"/>
        <v>80.934439029883151</v>
      </c>
      <c r="H63" s="105">
        <f t="shared" si="1"/>
        <v>107.90023839544604</v>
      </c>
      <c r="I63" s="105">
        <f t="shared" si="1"/>
        <v>74.081866388909063</v>
      </c>
      <c r="J63" s="105">
        <f t="shared" si="1"/>
        <v>89.231608065440952</v>
      </c>
      <c r="P63" s="12">
        <v>2690464</v>
      </c>
      <c r="Q63" s="12">
        <v>2699716</v>
      </c>
    </row>
    <row r="64" spans="2:17" ht="15" thickBot="1" x14ac:dyDescent="0.25">
      <c r="B64" s="54" t="s">
        <v>155</v>
      </c>
      <c r="C64" s="105">
        <v>88.128946470220143</v>
      </c>
      <c r="D64" s="105">
        <v>75.448096213284785</v>
      </c>
      <c r="E64" s="105">
        <v>54.81208639095891</v>
      </c>
      <c r="F64" s="105">
        <v>86.573468342909152</v>
      </c>
      <c r="G64" s="105">
        <f t="shared" si="1"/>
        <v>55.453707105141284</v>
      </c>
      <c r="H64" s="105">
        <f t="shared" si="1"/>
        <v>114.98102776539957</v>
      </c>
      <c r="I64" s="105">
        <f t="shared" si="1"/>
        <v>91.634403841987009</v>
      </c>
      <c r="J64" s="105">
        <f t="shared" si="1"/>
        <v>84.115009645265644</v>
      </c>
      <c r="P64" s="12">
        <v>6750336</v>
      </c>
      <c r="Q64" s="12">
        <v>6848956</v>
      </c>
    </row>
    <row r="65" spans="2:17" ht="15" thickBot="1" x14ac:dyDescent="0.25">
      <c r="B65" s="54" t="s">
        <v>156</v>
      </c>
      <c r="C65" s="105">
        <v>46.087221045017948</v>
      </c>
      <c r="D65" s="105">
        <v>37.60090555514212</v>
      </c>
      <c r="E65" s="105">
        <v>35.381407657789985</v>
      </c>
      <c r="F65" s="105">
        <v>43.933002497587928</v>
      </c>
      <c r="G65" s="105">
        <f t="shared" si="1"/>
        <v>45.53399721514846</v>
      </c>
      <c r="H65" s="105">
        <f t="shared" si="1"/>
        <v>29.110844047025608</v>
      </c>
      <c r="I65" s="105">
        <f t="shared" si="1"/>
        <v>27.887158124694881</v>
      </c>
      <c r="J65" s="105">
        <f t="shared" si="1"/>
        <v>56.289552427213231</v>
      </c>
      <c r="P65" s="12">
        <v>1531878</v>
      </c>
      <c r="Q65" s="12">
        <v>1552686</v>
      </c>
    </row>
    <row r="66" spans="2:17" ht="15" thickBot="1" x14ac:dyDescent="0.25">
      <c r="B66" s="54" t="s">
        <v>157</v>
      </c>
      <c r="C66" s="105">
        <v>44.41988384576814</v>
      </c>
      <c r="D66" s="105">
        <v>39.450879890139838</v>
      </c>
      <c r="E66" s="105">
        <v>35.234755321727945</v>
      </c>
      <c r="F66" s="105">
        <v>43.365852703665169</v>
      </c>
      <c r="G66" s="105">
        <f t="shared" si="1"/>
        <v>51.770306456411781</v>
      </c>
      <c r="H66" s="105">
        <f t="shared" si="1"/>
        <v>51.026480214221955</v>
      </c>
      <c r="I66" s="105">
        <f t="shared" si="1"/>
        <v>35.554894376673609</v>
      </c>
      <c r="J66" s="105">
        <f t="shared" si="1"/>
        <v>45.075870276703363</v>
      </c>
      <c r="P66" s="12">
        <v>664117</v>
      </c>
      <c r="Q66" s="12">
        <v>672200</v>
      </c>
    </row>
    <row r="67" spans="2:17" ht="15" thickBot="1" x14ac:dyDescent="0.25">
      <c r="B67" s="54" t="s">
        <v>51</v>
      </c>
      <c r="C67" s="105">
        <v>121.186102182165</v>
      </c>
      <c r="D67" s="105">
        <v>122.72583591691597</v>
      </c>
      <c r="E67" s="105">
        <v>75.718670720695016</v>
      </c>
      <c r="F67" s="105">
        <v>100.35441047671061</v>
      </c>
      <c r="G67" s="105">
        <f t="shared" si="1"/>
        <v>111.1306814828896</v>
      </c>
      <c r="H67" s="105">
        <f t="shared" si="1"/>
        <v>93.066877966619359</v>
      </c>
      <c r="I67" s="105">
        <f t="shared" si="1"/>
        <v>77.525700377808278</v>
      </c>
      <c r="J67" s="105">
        <f t="shared" si="1"/>
        <v>94.958847412213743</v>
      </c>
      <c r="P67" s="12">
        <v>2208174</v>
      </c>
      <c r="Q67" s="12">
        <v>2219909</v>
      </c>
    </row>
    <row r="68" spans="2:17" ht="15" thickBot="1" x14ac:dyDescent="0.25">
      <c r="B68" s="54" t="s">
        <v>11</v>
      </c>
      <c r="C68" s="105">
        <v>80.652220124291958</v>
      </c>
      <c r="D68" s="105">
        <v>70.023632976129448</v>
      </c>
      <c r="E68" s="105">
        <v>63.458917384617308</v>
      </c>
      <c r="F68" s="105">
        <v>87.842146724519523</v>
      </c>
      <c r="G68" s="105">
        <f t="shared" si="1"/>
        <v>77.886695028594659</v>
      </c>
      <c r="H68" s="105">
        <f t="shared" si="1"/>
        <v>67.336306060577854</v>
      </c>
      <c r="I68" s="105">
        <f t="shared" si="1"/>
        <v>62.371417134452294</v>
      </c>
      <c r="J68" s="105">
        <f t="shared" si="1"/>
        <v>74.783639449766184</v>
      </c>
      <c r="P68" s="12">
        <v>319892</v>
      </c>
      <c r="Q68" s="12">
        <v>322263</v>
      </c>
    </row>
    <row r="69" spans="2:17" ht="15" thickBot="1" x14ac:dyDescent="0.25">
      <c r="B69" s="56" t="s">
        <v>22</v>
      </c>
      <c r="C69" s="106">
        <v>67.382236955460314</v>
      </c>
      <c r="D69" s="106">
        <v>64.062624406482342</v>
      </c>
      <c r="E69" s="106">
        <v>54.870499302586481</v>
      </c>
      <c r="F69" s="106">
        <v>67.580234150640479</v>
      </c>
      <c r="G69" s="106">
        <f t="shared" si="1"/>
        <v>65.175083937655387</v>
      </c>
      <c r="H69" s="106">
        <f t="shared" si="1"/>
        <v>73.801840570338058</v>
      </c>
      <c r="I69" s="106">
        <f t="shared" si="1"/>
        <v>61.633660930220294</v>
      </c>
      <c r="J69" s="106">
        <f t="shared" si="1"/>
        <v>68.127656938566318</v>
      </c>
      <c r="P69" s="12">
        <v>47475420</v>
      </c>
      <c r="Q69" s="12">
        <v>48059777</v>
      </c>
    </row>
    <row r="70" spans="2:17" ht="13.5" thickBot="1" x14ac:dyDescent="0.25">
      <c r="C70" s="105"/>
      <c r="D70" s="105"/>
      <c r="E70" s="105"/>
      <c r="F70" s="105"/>
      <c r="G70" s="105"/>
    </row>
    <row r="71" spans="2:17" ht="13.5" thickBot="1" x14ac:dyDescent="0.25">
      <c r="C71" s="105"/>
      <c r="D71" s="105"/>
      <c r="E71" s="105"/>
      <c r="F71" s="105"/>
      <c r="G71" s="105"/>
    </row>
  </sheetData>
  <phoneticPr fontId="0" type="noConversion"/>
  <pageMargins left="0.75" right="0.75" top="1" bottom="1" header="0" footer="0"/>
  <pageSetup paperSize="9" scale="53" fitToHeight="0"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8</vt:i4>
      </vt:variant>
    </vt:vector>
  </HeadingPairs>
  <TitlesOfParts>
    <vt:vector size="28" baseType="lpstr">
      <vt:lpstr>Introducción</vt:lpstr>
      <vt:lpstr>Resumen</vt:lpstr>
      <vt:lpstr>Definiciones y conceptos</vt:lpstr>
      <vt:lpstr>Concursos TSJ pers. jurid. </vt:lpstr>
      <vt:lpstr>Concursos TSJ pers. nat.no emp </vt:lpstr>
      <vt:lpstr>Concursos TSJ pers. nat.empres</vt:lpstr>
      <vt:lpstr>Total concursos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Clausulas suelo </vt:lpstr>
      <vt:lpstr>Verb. pos. ocupas</vt:lpstr>
      <vt:lpstr>Provincias</vt:lpstr>
      <vt:lpstr>'Concursos TSJ pers. jurid. '!Área_de_impresión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'Recl. cantidad TSJ'!Área_de_impresión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Jesús María Martínez Taboada</cp:lastModifiedBy>
  <cp:lastPrinted>2018-11-27T13:00:57Z</cp:lastPrinted>
  <dcterms:created xsi:type="dcterms:W3CDTF">2008-12-05T10:12:17Z</dcterms:created>
  <dcterms:modified xsi:type="dcterms:W3CDTF">2024-03-12T09:04:15Z</dcterms:modified>
</cp:coreProperties>
</file>